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юрист\Мои документы (юрист)\ДУМА 2021-2025\РЕШЕНИЯ ДУМЫ 2025\Дума 25.03.2025\34_294 изм. бюджет 2025\"/>
    </mc:Choice>
  </mc:AlternateContent>
  <bookViews>
    <workbookView xWindow="0" yWindow="0" windowWidth="28800" windowHeight="1233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E197" i="1" l="1"/>
  <c r="E196" i="1" s="1"/>
  <c r="E195" i="1" s="1"/>
  <c r="E165" i="1" l="1"/>
  <c r="E158" i="1" l="1"/>
  <c r="E188" i="1" l="1"/>
  <c r="E156" i="1"/>
  <c r="E114" i="1" l="1"/>
  <c r="E128" i="1" l="1"/>
  <c r="E125" i="1"/>
  <c r="E84" i="1" l="1"/>
  <c r="E24" i="1" l="1"/>
  <c r="E25" i="1"/>
  <c r="E27" i="1"/>
  <c r="E28" i="1"/>
  <c r="E21" i="1"/>
  <c r="E17" i="1"/>
  <c r="E15" i="1"/>
  <c r="E13" i="1"/>
  <c r="E6" i="1" l="1"/>
  <c r="E191" i="1"/>
  <c r="E162" i="1"/>
  <c r="E140" i="1" l="1"/>
  <c r="E139" i="1" s="1"/>
  <c r="E138" i="1" s="1"/>
  <c r="E184" i="1" l="1"/>
  <c r="E123" i="1" l="1"/>
  <c r="E190" i="1" l="1"/>
  <c r="E186" i="1" l="1"/>
  <c r="E132" i="1" l="1"/>
  <c r="E111" i="1"/>
  <c r="E107" i="1"/>
  <c r="E102" i="1"/>
  <c r="E93" i="1" l="1"/>
  <c r="E92" i="1" s="1"/>
  <c r="E82" i="1"/>
  <c r="E101" i="1" l="1"/>
  <c r="E57" i="1"/>
  <c r="E56" i="1" s="1"/>
  <c r="E75" i="1" l="1"/>
  <c r="E74" i="1" l="1"/>
  <c r="E73" i="1" s="1"/>
  <c r="E173" i="1" l="1"/>
  <c r="E89" i="1"/>
  <c r="E110" i="1" l="1"/>
  <c r="E154" i="1" l="1"/>
  <c r="E152" i="1"/>
  <c r="E131" i="1" l="1"/>
  <c r="E121" i="1"/>
  <c r="E119" i="1"/>
  <c r="E117" i="1"/>
  <c r="E106" i="1"/>
  <c r="E81" i="1"/>
  <c r="E71" i="1"/>
  <c r="E70" i="1" s="1"/>
  <c r="E68" i="1"/>
  <c r="E66" i="1"/>
  <c r="E64" i="1"/>
  <c r="E54" i="1"/>
  <c r="E51" i="1"/>
  <c r="E49" i="1"/>
  <c r="E44" i="1"/>
  <c r="E46" i="1"/>
  <c r="E105" i="1" l="1"/>
  <c r="E63" i="1"/>
  <c r="E62" i="1" s="1"/>
  <c r="E53" i="1"/>
  <c r="E48" i="1"/>
  <c r="E43" i="1" s="1"/>
  <c r="E9" i="1"/>
  <c r="E182" i="1" l="1"/>
  <c r="E11" i="1" l="1"/>
  <c r="E7" i="1"/>
  <c r="E136" i="1" l="1"/>
  <c r="E135" i="1"/>
  <c r="E104" i="1" s="1"/>
  <c r="E37" i="1"/>
  <c r="E180" i="1" l="1"/>
  <c r="E178" i="1"/>
  <c r="E176" i="1"/>
  <c r="E172" i="1"/>
  <c r="E164" i="1"/>
  <c r="E150" i="1"/>
  <c r="E147" i="1"/>
  <c r="E146" i="1"/>
  <c r="E100" i="1"/>
  <c r="E98" i="1"/>
  <c r="E97" i="1"/>
  <c r="E91" i="1"/>
  <c r="E41" i="1"/>
  <c r="E39" i="1"/>
  <c r="E35" i="1"/>
  <c r="E34" i="1" s="1"/>
  <c r="E31" i="1"/>
  <c r="E30" i="1" s="1"/>
  <c r="E22" i="1"/>
  <c r="E5" i="1"/>
  <c r="E171" i="1" l="1"/>
  <c r="E149" i="1"/>
  <c r="E33" i="1"/>
  <c r="E20" i="1"/>
  <c r="E19" i="1" s="1"/>
  <c r="E96" i="1"/>
  <c r="E88" i="1"/>
  <c r="E87" i="1" s="1"/>
  <c r="E86" i="1" s="1"/>
  <c r="E4" i="1" l="1"/>
  <c r="E145" i="1"/>
  <c r="E144" i="1" s="1"/>
  <c r="E201" i="1" l="1"/>
</calcChain>
</file>

<file path=xl/sharedStrings.xml><?xml version="1.0" encoding="utf-8"?>
<sst xmlns="http://schemas.openxmlformats.org/spreadsheetml/2006/main" count="456" uniqueCount="306">
  <si>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</si>
  <si>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</si>
  <si>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</si>
  <si>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</si>
  <si>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</si>
  <si>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</si>
  <si>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</si>
  <si>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</si>
  <si>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</si>
  <si>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</si>
  <si>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</si>
  <si>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</si>
  <si>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</si>
  <si>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</si>
  <si>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</si>
  <si>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</si>
  <si>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</si>
  <si>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</si>
  <si>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</si>
  <si>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</si>
  <si>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</si>
  <si>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</si>
  <si>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</si>
  <si>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</si>
  <si>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</si>
  <si>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</si>
  <si>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</si>
  <si>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</si>
  <si>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</si>
  <si>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</si>
  <si>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</si>
  <si>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</si>
  <si>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</si>
  <si>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</si>
  <si>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</si>
  <si>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</si>
  <si>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</si>
  <si>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</si>
  <si>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</si>
  <si>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</si>
  <si>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</si>
  <si>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</si>
  <si>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</si>
  <si>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</si>
  <si>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</si>
  <si>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</si>
  <si>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</si>
  <si>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</si>
  <si>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</si>
  <si>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</si>
  <si>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</si>
  <si>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</si>
  <si>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</si>
  <si>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</si>
  <si>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</si>
  <si>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</si>
  <si>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</si>
  <si>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</si>
  <si>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</si>
  <si>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</si>
  <si>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</si>
  <si>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</si>
  <si>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</si>
  <si>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</si>
  <si>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</si>
  <si>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</si>
  <si>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</si>
  <si>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</si>
  <si>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</si>
  <si>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</si>
  <si>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</si>
  <si>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</si>
  <si>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</si>
  <si>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</si>
  <si>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</si>
  <si>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</si>
  <si>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</si>
  <si>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</si>
  <si>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</si>
  <si>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</si>
  <si>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</si>
  <si>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</si>
  <si>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</si>
  <si>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</si>
  <si>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</si>
  <si>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</si>
  <si>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</si>
  <si>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</si>
  <si>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</si>
  <si>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</si>
  <si>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</si>
  <si>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</si>
  <si>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</si>
  <si>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</si>
  <si>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</si>
  <si>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</si>
  <si>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</si>
  <si>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</si>
  <si>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</si>
  <si>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</si>
  <si>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</si>
  <si>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</si>
  <si>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</si>
  <si>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</si>
  <si>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</si>
  <si>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</si>
  <si>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</si>
  <si>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</si>
  <si>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</si>
  <si>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</si>
  <si>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</si>
  <si>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</si>
  <si>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</si>
  <si>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</si>
  <si>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</si>
  <si>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</si>
  <si>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</si>
  <si>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</si>
  <si>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</si>
  <si>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</si>
  <si>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</si>
  <si>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</si>
  <si>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</si>
  <si>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</si>
  <si>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</si>
  <si>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</si>
  <si>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</si>
  <si>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</si>
  <si>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</si>
  <si>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</si>
  <si>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</si>
  <si>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</si>
  <si>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</si>
  <si>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</si>
  <si>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</si>
  <si>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</si>
  <si>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</si>
  <si>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</si>
  <si>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</si>
  <si>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</si>
  <si>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</si>
  <si>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</si>
  <si>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</si>
  <si>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</si>
  <si>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</si>
  <si>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</si>
  <si>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</si>
  <si>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</si>
  <si>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</si>
  <si>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</si>
  <si>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</si>
  <si>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</si>
  <si>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</si>
  <si>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</si>
  <si>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</si>
  <si>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</si>
  <si>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</si>
  <si>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</si>
  <si>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</si>
  <si>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</si>
  <si>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</si>
  <si>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</si>
  <si>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</si>
  <si>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</si>
  <si>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</si>
  <si>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</si>
  <si>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</si>
  <si>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</si>
  <si>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</si>
  <si>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</si>
  <si>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</si>
  <si>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</si>
  <si>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</si>
  <si>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</si>
  <si>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</si>
  <si>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</si>
  <si>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</si>
  <si>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</si>
  <si>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</si>
  <si>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</si>
  <si>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</si>
  <si>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</si>
  <si>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</si>
  <si>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</si>
  <si>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</si>
  <si>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</si>
  <si>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</si>
  <si>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</si>
  <si>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</si>
  <si>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</si>
  <si>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</si>
  <si>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</si>
  <si>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</si>
  <si>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</si>
  <si>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</si>
  <si>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</si>
  <si>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</si>
  <si>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</si>
  <si>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</si>
  <si>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</si>
  <si>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</si>
  <si>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</si>
  <si>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</si>
  <si>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</si>
  <si>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</si>
  <si>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</si>
  <si>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</si>
  <si>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</si>
  <si>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</si>
  <si>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</si>
  <si>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</si>
  <si>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</si>
  <si>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</si>
  <si>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</si>
  <si>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</si>
  <si>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</si>
  <si>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</si>
  <si>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</si>
  <si>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</si>
  <si>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</si>
  <si>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</si>
  <si>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</si>
  <si>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</si>
  <si>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</si>
  <si>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</si>
  <si>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</si>
  <si>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</si>
  <si>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</si>
  <si>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</si>
  <si>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</si>
  <si>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</si>
  <si>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</si>
  <si>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</si>
  <si>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</si>
  <si>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</si>
  <si>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</si>
  <si>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</si>
  <si>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</si>
  <si>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</si>
  <si>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</si>
  <si>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</si>
  <si>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</si>
  <si>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</si>
  <si>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</si>
  <si>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</si>
  <si>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1 12 01040 01 0000 120</t>
  </si>
  <si>
    <t>Плата за размещение отходов производства и потребления</t>
  </si>
  <si>
    <t>Плата за размещение отходов производства</t>
  </si>
  <si>
    <t>1 12 01041 01 0000 120</t>
  </si>
  <si>
    <t>1 16 01083 01 0000 140</t>
  </si>
  <si>
    <t>1 16 01133 01 0000 140</t>
  </si>
  <si>
    <t>1 16 01143 01 0000 140</t>
  </si>
  <si>
    <t xml:space="preserve">1 16 01203 01 0000 140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</si>
  <si>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</si>
  <si>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</si>
  <si>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</si>
  <si>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</si>
  <si>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Акцизы по подакцизным товарам (продукции), производимым на территории Российской Федерации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</si>
  <si>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</si>
  <si>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</si>
  <si>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</si>
  <si>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</si>
  <si>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</si>
  <si>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</si>
  <si>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</si>
  <si>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</si>
  <si>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</si>
  <si>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</si>
  <si>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t>920</t>
  </si>
  <si>
    <t>925</t>
  </si>
  <si>
    <t>935</t>
  </si>
  <si>
    <t>1 17 00000 00 0000 000</t>
  </si>
  <si>
    <t>ПРОЧИЕ НЕНАЛОГОВЫЕ ДОХОДЫ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</si>
  <si>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</si>
  <si>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</si>
  <si>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</si>
  <si>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</si>
  <si>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 xml:space="preserve">ДОТАЦИИ  БЮДЖЕТАМ БЮДЖЕТНОЙ СИСТЕМЫ РОССИЙСКОЙ ФЕДЕРАЦИИ  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</si>
  <si>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</si>
  <si>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</si>
  <si>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</si>
  <si>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</si>
  <si>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</si>
  <si>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</si>
  <si>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2 02 25576 00 0000 150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</si>
  <si>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</si>
  <si>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</si>
  <si>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</si>
  <si>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</si>
  <si>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</si>
  <si>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</si>
  <si>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</si>
  <si>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2025 год</t>
    </r>
  </si>
  <si>
    <t>1 01 02080 01 0000110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</si>
  <si>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</si>
  <si>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101 02080 01 0000 110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</si>
  <si>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</si>
  <si>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</si>
  <si>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</si>
  <si>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</si>
  <si>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ШТРАФЫ, САНКЦИИ, ВОЗМЕЩЕНИЕ УЩЕРБА  </t>
  </si>
  <si>
    <t>836</t>
  </si>
  <si>
    <t xml:space="preserve">2 02 25555 00 0000 150 </t>
  </si>
  <si>
    <t>Субсидии бюджетам на реализацию программ формирования современной городской среды</t>
  </si>
  <si>
    <t>2 02 25555 14 0000 150</t>
  </si>
  <si>
    <t>Приложение  № 2
к решению Думы Немского муниципального округа от 25.03.2025 № 34/294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</si>
</sst>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.0"/>
  </numFmts>
  <fonts count="15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21">
      <alignment horizontal="left" wrapText="1" indent="2"/>
    </xf>
  </cellStyleXfs>
  <cellXfs count="100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1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8" fillId="0" borderId="20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left" vertical="top" shrinkToFit="1"/>
    </xf>
    <xf numFmtId="0" fontId="7" fillId="0" borderId="22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2" fontId="8" fillId="0" borderId="1" xfId="0" applyNumberFormat="1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12" fillId="0" borderId="0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0" fontId="13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165" fontId="10" fillId="0" borderId="1" xfId="0" applyNumberFormat="1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shrinkToFit="1"/>
    </xf>
    <xf numFmtId="0" fontId="7" fillId="0" borderId="4" xfId="0" applyNumberFormat="1" applyFont="1" applyFill="1" applyBorder="1" applyAlignment="1">
      <alignment horizontal="center" vertical="center" shrinkToFit="1"/>
    </xf>
    <xf numFmtId="165" fontId="7" fillId="0" borderId="1" xfId="0" applyNumberFormat="1" applyFont="1" applyFill="1" applyBorder="1" applyAlignment="1">
      <alignment horizontal="center" vertical="center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5"/>
  <sheetViews>
    <sheetView tabSelected="1" topLeftCell="B1" workbookViewId="0">
      <selection activeCell="D1" sqref="D1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style="82" customWidth="1"/>
    <col min="6" max="6" width="12.6640625" customWidth="1"/>
  </cols>
  <sheetData>
    <row r="1" spans="1:6" ht="60" customHeight="1" x14ac:dyDescent="0.2">
      <c r="D1" s="6" t="s">
        <v>305</v>
      </c>
    </row>
    <row r="2" spans="1:6" ht="105" customHeight="1" x14ac:dyDescent="0.2">
      <c r="A2" s="98" t="s">
        <v>292</v>
      </c>
      <c r="B2" s="99"/>
      <c r="C2" s="99"/>
      <c r="D2" s="99"/>
      <c r="E2" s="99"/>
      <c r="F2" s="1"/>
    </row>
    <row r="3" spans="1:6" ht="45" customHeight="1" x14ac:dyDescent="0.2">
      <c r="A3" s="93" t="s">
        <v>108</v>
      </c>
      <c r="B3" s="94"/>
      <c r="C3" s="95"/>
      <c r="D3" s="5" t="s">
        <v>109</v>
      </c>
      <c r="E3" s="83" t="s">
        <v>110</v>
      </c>
      <c r="F3" s="2"/>
    </row>
    <row r="4" spans="1:6" ht="31.5" x14ac:dyDescent="0.2">
      <c r="A4" s="89">
        <v>0</v>
      </c>
      <c r="B4" s="90"/>
      <c r="C4" s="7" t="s">
        <v>21</v>
      </c>
      <c r="D4" s="8" t="s">
        <v>22</v>
      </c>
      <c r="E4" s="86">
        <f>E5+E19+E33+E43+E53+E62+E81+E86+E96+E104+E138</f>
        <v>90911.900000000009</v>
      </c>
      <c r="F4" s="3"/>
    </row>
    <row r="5" spans="1:6" ht="31.5" x14ac:dyDescent="0.2">
      <c r="A5" s="89">
        <v>0</v>
      </c>
      <c r="B5" s="90"/>
      <c r="C5" s="7" t="s">
        <v>23</v>
      </c>
      <c r="D5" s="7" t="s">
        <v>24</v>
      </c>
      <c r="E5" s="84">
        <f>E6</f>
        <v>37760</v>
      </c>
      <c r="F5" s="3"/>
    </row>
    <row r="6" spans="1:6" ht="31.5" x14ac:dyDescent="0.2">
      <c r="A6" s="89">
        <v>0</v>
      </c>
      <c r="B6" s="90"/>
      <c r="C6" s="7" t="s">
        <v>25</v>
      </c>
      <c r="D6" s="7" t="s">
        <v>26</v>
      </c>
      <c r="E6" s="84">
        <f>E8+E10+E12+E13+E15+E17</f>
        <v>37760</v>
      </c>
      <c r="F6" s="3"/>
    </row>
    <row r="7" spans="1:6" ht="94.5" x14ac:dyDescent="0.2">
      <c r="A7" s="9"/>
      <c r="B7" s="10">
        <v>0</v>
      </c>
      <c r="C7" s="7" t="s">
        <v>18</v>
      </c>
      <c r="D7" s="7" t="s">
        <v>259</v>
      </c>
      <c r="E7" s="84">
        <f>E8</f>
        <v>37108</v>
      </c>
      <c r="F7" s="3"/>
    </row>
    <row r="8" spans="1:6" ht="87" customHeight="1" x14ac:dyDescent="0.2">
      <c r="A8" s="91">
        <v>182</v>
      </c>
      <c r="B8" s="92"/>
      <c r="C8" s="7" t="s">
        <v>18</v>
      </c>
      <c r="D8" s="7" t="s">
        <v>259</v>
      </c>
      <c r="E8" s="84">
        <v>37108</v>
      </c>
      <c r="F8" s="4"/>
    </row>
    <row r="9" spans="1:6" ht="94.5" x14ac:dyDescent="0.2">
      <c r="A9" s="11"/>
      <c r="B9" s="12" t="s">
        <v>17</v>
      </c>
      <c r="C9" s="7" t="s">
        <v>19</v>
      </c>
      <c r="D9" s="7" t="s">
        <v>112</v>
      </c>
      <c r="E9" s="84">
        <f>E10</f>
        <v>3</v>
      </c>
      <c r="F9" s="4"/>
    </row>
    <row r="10" spans="1:6" ht="94.5" x14ac:dyDescent="0.2">
      <c r="A10" s="91">
        <v>182</v>
      </c>
      <c r="B10" s="92"/>
      <c r="C10" s="7" t="s">
        <v>19</v>
      </c>
      <c r="D10" s="7" t="s">
        <v>112</v>
      </c>
      <c r="E10" s="84">
        <v>3</v>
      </c>
      <c r="F10" s="4"/>
    </row>
    <row r="11" spans="1:6" ht="47.25" x14ac:dyDescent="0.2">
      <c r="A11" s="11"/>
      <c r="B11" s="12" t="s">
        <v>17</v>
      </c>
      <c r="C11" s="7" t="s">
        <v>20</v>
      </c>
      <c r="D11" s="7" t="s">
        <v>113</v>
      </c>
      <c r="E11" s="84">
        <f>E12</f>
        <v>187</v>
      </c>
      <c r="F11" s="4"/>
    </row>
    <row r="12" spans="1:6" ht="47.25" x14ac:dyDescent="0.2">
      <c r="A12" s="91">
        <v>182</v>
      </c>
      <c r="B12" s="92"/>
      <c r="C12" s="7" t="s">
        <v>20</v>
      </c>
      <c r="D12" s="7" t="s">
        <v>113</v>
      </c>
      <c r="E12" s="84">
        <v>187</v>
      </c>
      <c r="F12" s="2"/>
    </row>
    <row r="13" spans="1:6" ht="126" x14ac:dyDescent="0.2">
      <c r="A13" s="67"/>
      <c r="B13" s="66">
        <v>0</v>
      </c>
      <c r="C13" s="69" t="s">
        <v>293</v>
      </c>
      <c r="D13" s="7" t="s">
        <v>294</v>
      </c>
      <c r="E13" s="84">
        <f>E14</f>
        <v>87</v>
      </c>
      <c r="F13" s="2"/>
    </row>
    <row r="14" spans="1:6" ht="126" x14ac:dyDescent="0.2">
      <c r="A14" s="67"/>
      <c r="B14" s="68">
        <v>182</v>
      </c>
      <c r="C14" s="7" t="s">
        <v>295</v>
      </c>
      <c r="D14" s="7" t="s">
        <v>294</v>
      </c>
      <c r="E14" s="84">
        <v>87</v>
      </c>
      <c r="F14" s="2"/>
    </row>
    <row r="15" spans="1:6" ht="63" x14ac:dyDescent="0.2">
      <c r="A15" s="67"/>
      <c r="B15" s="66">
        <v>0</v>
      </c>
      <c r="C15" s="7" t="s">
        <v>297</v>
      </c>
      <c r="D15" s="7" t="s">
        <v>296</v>
      </c>
      <c r="E15" s="84">
        <f>E16</f>
        <v>343</v>
      </c>
      <c r="F15" s="2"/>
    </row>
    <row r="16" spans="1:6" ht="63" x14ac:dyDescent="0.2">
      <c r="A16" s="67"/>
      <c r="B16" s="68">
        <v>182</v>
      </c>
      <c r="C16" s="7" t="s">
        <v>297</v>
      </c>
      <c r="D16" s="7" t="s">
        <v>296</v>
      </c>
      <c r="E16" s="84">
        <v>343</v>
      </c>
      <c r="F16" s="2"/>
    </row>
    <row r="17" spans="1:6" ht="63" x14ac:dyDescent="0.2">
      <c r="A17" s="67"/>
      <c r="B17" s="66">
        <v>0</v>
      </c>
      <c r="C17" s="7" t="s">
        <v>298</v>
      </c>
      <c r="D17" s="7" t="s">
        <v>299</v>
      </c>
      <c r="E17" s="84">
        <f>E18</f>
        <v>32</v>
      </c>
      <c r="F17" s="2"/>
    </row>
    <row r="18" spans="1:6" ht="63" x14ac:dyDescent="0.2">
      <c r="A18" s="67"/>
      <c r="B18" s="68">
        <v>182</v>
      </c>
      <c r="C18" s="7" t="s">
        <v>298</v>
      </c>
      <c r="D18" s="7" t="s">
        <v>299</v>
      </c>
      <c r="E18" s="84">
        <v>32</v>
      </c>
      <c r="F18" s="2"/>
    </row>
    <row r="19" spans="1:6" ht="31.5" x14ac:dyDescent="0.2">
      <c r="A19" s="89">
        <v>0</v>
      </c>
      <c r="B19" s="90"/>
      <c r="C19" s="7" t="s">
        <v>27</v>
      </c>
      <c r="D19" s="7" t="s">
        <v>206</v>
      </c>
      <c r="E19" s="84">
        <f>E20</f>
        <v>7217.2999999999993</v>
      </c>
    </row>
    <row r="20" spans="1:6" ht="31.5" x14ac:dyDescent="0.2">
      <c r="A20" s="89">
        <v>0</v>
      </c>
      <c r="B20" s="90"/>
      <c r="C20" s="7" t="s">
        <v>28</v>
      </c>
      <c r="D20" s="7" t="s">
        <v>257</v>
      </c>
      <c r="E20" s="84">
        <f>E21+E24+E27+E30</f>
        <v>7217.2999999999993</v>
      </c>
    </row>
    <row r="21" spans="1:6" ht="63" x14ac:dyDescent="0.2">
      <c r="A21" s="89">
        <v>0</v>
      </c>
      <c r="B21" s="90"/>
      <c r="C21" s="7" t="s">
        <v>29</v>
      </c>
      <c r="D21" s="7" t="s">
        <v>232</v>
      </c>
      <c r="E21" s="84">
        <f>E23</f>
        <v>3774.7</v>
      </c>
    </row>
    <row r="22" spans="1:6" ht="110.25" x14ac:dyDescent="0.2">
      <c r="A22" s="89">
        <v>0</v>
      </c>
      <c r="B22" s="90"/>
      <c r="C22" s="7" t="s">
        <v>30</v>
      </c>
      <c r="D22" s="7" t="s">
        <v>235</v>
      </c>
      <c r="E22" s="84">
        <f>E23</f>
        <v>3774.7</v>
      </c>
    </row>
    <row r="23" spans="1:6" ht="110.25" x14ac:dyDescent="0.2">
      <c r="A23" s="91">
        <v>182</v>
      </c>
      <c r="B23" s="92"/>
      <c r="C23" s="7" t="s">
        <v>30</v>
      </c>
      <c r="D23" s="13" t="s">
        <v>205</v>
      </c>
      <c r="E23" s="84">
        <v>3774.7</v>
      </c>
    </row>
    <row r="24" spans="1:6" ht="78.75" x14ac:dyDescent="0.2">
      <c r="A24" s="89">
        <v>0</v>
      </c>
      <c r="B24" s="90"/>
      <c r="C24" s="7" t="s">
        <v>31</v>
      </c>
      <c r="D24" s="7" t="s">
        <v>234</v>
      </c>
      <c r="E24" s="84">
        <f>E26</f>
        <v>17.100000000000001</v>
      </c>
    </row>
    <row r="25" spans="1:6" ht="110.25" x14ac:dyDescent="0.2">
      <c r="A25" s="89">
        <v>0</v>
      </c>
      <c r="B25" s="90"/>
      <c r="C25" s="7" t="s">
        <v>32</v>
      </c>
      <c r="D25" s="7" t="s">
        <v>233</v>
      </c>
      <c r="E25" s="84">
        <f>E26</f>
        <v>17.100000000000001</v>
      </c>
    </row>
    <row r="26" spans="1:6" ht="110.25" x14ac:dyDescent="0.2">
      <c r="A26" s="91">
        <v>182</v>
      </c>
      <c r="B26" s="92"/>
      <c r="C26" s="7" t="s">
        <v>32</v>
      </c>
      <c r="D26" s="7" t="s">
        <v>233</v>
      </c>
      <c r="E26" s="84">
        <v>17.100000000000001</v>
      </c>
    </row>
    <row r="27" spans="1:6" ht="63" x14ac:dyDescent="0.2">
      <c r="A27" s="89">
        <v>0</v>
      </c>
      <c r="B27" s="90"/>
      <c r="C27" s="7" t="s">
        <v>33</v>
      </c>
      <c r="D27" s="7" t="s">
        <v>228</v>
      </c>
      <c r="E27" s="84">
        <f>E29</f>
        <v>3812.1</v>
      </c>
    </row>
    <row r="28" spans="1:6" ht="94.5" x14ac:dyDescent="0.2">
      <c r="A28" s="89">
        <v>0</v>
      </c>
      <c r="B28" s="90"/>
      <c r="C28" s="7" t="s">
        <v>34</v>
      </c>
      <c r="D28" s="7" t="s">
        <v>229</v>
      </c>
      <c r="E28" s="84">
        <f>E29</f>
        <v>3812.1</v>
      </c>
    </row>
    <row r="29" spans="1:6" ht="94.5" x14ac:dyDescent="0.2">
      <c r="A29" s="91">
        <v>182</v>
      </c>
      <c r="B29" s="92"/>
      <c r="C29" s="7" t="s">
        <v>34</v>
      </c>
      <c r="D29" s="7" t="s">
        <v>229</v>
      </c>
      <c r="E29" s="84">
        <v>3812.1</v>
      </c>
    </row>
    <row r="30" spans="1:6" ht="63" x14ac:dyDescent="0.2">
      <c r="A30" s="89">
        <v>0</v>
      </c>
      <c r="B30" s="90"/>
      <c r="C30" s="7" t="s">
        <v>35</v>
      </c>
      <c r="D30" s="7" t="s">
        <v>230</v>
      </c>
      <c r="E30" s="84">
        <f>E31</f>
        <v>-386.6</v>
      </c>
    </row>
    <row r="31" spans="1:6" ht="94.5" x14ac:dyDescent="0.2">
      <c r="A31" s="89">
        <v>0</v>
      </c>
      <c r="B31" s="90"/>
      <c r="C31" s="7" t="s">
        <v>36</v>
      </c>
      <c r="D31" s="7" t="s">
        <v>111</v>
      </c>
      <c r="E31" s="84">
        <f>E32</f>
        <v>-386.6</v>
      </c>
    </row>
    <row r="32" spans="1:6" ht="94.5" x14ac:dyDescent="0.2">
      <c r="A32" s="91">
        <v>182</v>
      </c>
      <c r="B32" s="92"/>
      <c r="C32" s="7" t="s">
        <v>36</v>
      </c>
      <c r="D32" s="7" t="s">
        <v>111</v>
      </c>
      <c r="E32" s="84">
        <v>-386.6</v>
      </c>
    </row>
    <row r="33" spans="1:5" ht="31.5" x14ac:dyDescent="0.2">
      <c r="A33" s="89">
        <v>0</v>
      </c>
      <c r="B33" s="90"/>
      <c r="C33" s="7" t="s">
        <v>37</v>
      </c>
      <c r="D33" s="7" t="s">
        <v>38</v>
      </c>
      <c r="E33" s="84">
        <f>E34+E39+E41</f>
        <v>26896</v>
      </c>
    </row>
    <row r="34" spans="1:5" ht="31.5" x14ac:dyDescent="0.2">
      <c r="A34" s="89">
        <v>0</v>
      </c>
      <c r="B34" s="90"/>
      <c r="C34" s="7" t="s">
        <v>39</v>
      </c>
      <c r="D34" s="7" t="s">
        <v>40</v>
      </c>
      <c r="E34" s="84">
        <f>E35+E37</f>
        <v>24481</v>
      </c>
    </row>
    <row r="35" spans="1:5" ht="31.5" x14ac:dyDescent="0.2">
      <c r="A35" s="89">
        <v>0</v>
      </c>
      <c r="B35" s="90"/>
      <c r="C35" s="7" t="s">
        <v>41</v>
      </c>
      <c r="D35" s="7" t="s">
        <v>42</v>
      </c>
      <c r="E35" s="84">
        <f>E36</f>
        <v>22803</v>
      </c>
    </row>
    <row r="36" spans="1:5" ht="31.5" x14ac:dyDescent="0.2">
      <c r="A36" s="91">
        <v>182</v>
      </c>
      <c r="B36" s="92"/>
      <c r="C36" s="7" t="s">
        <v>43</v>
      </c>
      <c r="D36" s="7" t="s">
        <v>42</v>
      </c>
      <c r="E36" s="84">
        <v>22803</v>
      </c>
    </row>
    <row r="37" spans="1:5" ht="31.5" x14ac:dyDescent="0.2">
      <c r="A37" s="89">
        <v>0</v>
      </c>
      <c r="B37" s="90"/>
      <c r="C37" s="7" t="s">
        <v>44</v>
      </c>
      <c r="D37" s="7" t="s">
        <v>207</v>
      </c>
      <c r="E37" s="84">
        <f>E38</f>
        <v>1678</v>
      </c>
    </row>
    <row r="38" spans="1:5" ht="63" x14ac:dyDescent="0.2">
      <c r="A38" s="91">
        <v>182</v>
      </c>
      <c r="B38" s="92"/>
      <c r="C38" s="7" t="s">
        <v>45</v>
      </c>
      <c r="D38" s="7" t="s">
        <v>231</v>
      </c>
      <c r="E38" s="84">
        <v>1678</v>
      </c>
    </row>
    <row r="39" spans="1:5" ht="31.5" x14ac:dyDescent="0.2">
      <c r="A39" s="89">
        <v>0</v>
      </c>
      <c r="B39" s="90"/>
      <c r="C39" s="7" t="s">
        <v>46</v>
      </c>
      <c r="D39" s="7" t="s">
        <v>47</v>
      </c>
      <c r="E39" s="84">
        <f>E40</f>
        <v>229</v>
      </c>
    </row>
    <row r="40" spans="1:5" ht="31.5" x14ac:dyDescent="0.2">
      <c r="A40" s="91">
        <v>182</v>
      </c>
      <c r="B40" s="92"/>
      <c r="C40" s="7" t="s">
        <v>48</v>
      </c>
      <c r="D40" s="7" t="s">
        <v>47</v>
      </c>
      <c r="E40" s="84">
        <v>229</v>
      </c>
    </row>
    <row r="41" spans="1:5" ht="31.5" x14ac:dyDescent="0.2">
      <c r="A41" s="89">
        <v>0</v>
      </c>
      <c r="B41" s="90"/>
      <c r="C41" s="7" t="s">
        <v>49</v>
      </c>
      <c r="D41" s="7" t="s">
        <v>227</v>
      </c>
      <c r="E41" s="84">
        <f>E42</f>
        <v>2186</v>
      </c>
    </row>
    <row r="42" spans="1:5" ht="31.5" x14ac:dyDescent="0.2">
      <c r="A42" s="91">
        <v>182</v>
      </c>
      <c r="B42" s="92"/>
      <c r="C42" s="7" t="s">
        <v>115</v>
      </c>
      <c r="D42" s="7" t="s">
        <v>114</v>
      </c>
      <c r="E42" s="84">
        <v>2186</v>
      </c>
    </row>
    <row r="43" spans="1:5" ht="31.5" x14ac:dyDescent="0.2">
      <c r="A43" s="89">
        <v>0</v>
      </c>
      <c r="B43" s="90"/>
      <c r="C43" s="7" t="s">
        <v>50</v>
      </c>
      <c r="D43" s="7" t="s">
        <v>51</v>
      </c>
      <c r="E43" s="84">
        <f>E44+E46+E48</f>
        <v>4594</v>
      </c>
    </row>
    <row r="44" spans="1:5" ht="31.5" x14ac:dyDescent="0.2">
      <c r="A44" s="9"/>
      <c r="B44" s="10">
        <v>0</v>
      </c>
      <c r="C44" s="7" t="s">
        <v>116</v>
      </c>
      <c r="D44" s="7" t="s">
        <v>117</v>
      </c>
      <c r="E44" s="84">
        <f>E45</f>
        <v>1165</v>
      </c>
    </row>
    <row r="45" spans="1:5" ht="47.25" x14ac:dyDescent="0.2">
      <c r="A45" s="9"/>
      <c r="B45" s="10">
        <v>182</v>
      </c>
      <c r="C45" s="7" t="s">
        <v>119</v>
      </c>
      <c r="D45" s="7" t="s">
        <v>118</v>
      </c>
      <c r="E45" s="84">
        <v>1165</v>
      </c>
    </row>
    <row r="46" spans="1:5" ht="31.5" x14ac:dyDescent="0.2">
      <c r="A46" s="9"/>
      <c r="B46" s="10">
        <v>0</v>
      </c>
      <c r="C46" s="7" t="s">
        <v>52</v>
      </c>
      <c r="D46" s="7" t="s">
        <v>53</v>
      </c>
      <c r="E46" s="84">
        <f>E47</f>
        <v>1878</v>
      </c>
    </row>
    <row r="47" spans="1:5" ht="31.5" x14ac:dyDescent="0.2">
      <c r="A47" s="9"/>
      <c r="B47" s="10">
        <v>182</v>
      </c>
      <c r="C47" s="7" t="s">
        <v>54</v>
      </c>
      <c r="D47" s="7" t="s">
        <v>208</v>
      </c>
      <c r="E47" s="84">
        <v>1878</v>
      </c>
    </row>
    <row r="48" spans="1:5" ht="31.5" x14ac:dyDescent="0.2">
      <c r="A48" s="9"/>
      <c r="B48" s="10">
        <v>0</v>
      </c>
      <c r="C48" s="17" t="s">
        <v>120</v>
      </c>
      <c r="D48" s="7" t="s">
        <v>121</v>
      </c>
      <c r="E48" s="84">
        <f>E49+E51</f>
        <v>1551</v>
      </c>
    </row>
    <row r="49" spans="1:5" ht="15.75" x14ac:dyDescent="0.2">
      <c r="A49" s="9"/>
      <c r="B49" s="10">
        <v>0</v>
      </c>
      <c r="C49" s="14" t="s">
        <v>244</v>
      </c>
      <c r="D49" s="7" t="s">
        <v>122</v>
      </c>
      <c r="E49" s="84">
        <f>E50</f>
        <v>1194</v>
      </c>
    </row>
    <row r="50" spans="1:5" ht="31.5" x14ac:dyDescent="0.2">
      <c r="A50" s="9"/>
      <c r="B50" s="10">
        <v>182</v>
      </c>
      <c r="C50" s="14" t="s">
        <v>123</v>
      </c>
      <c r="D50" s="7" t="s">
        <v>124</v>
      </c>
      <c r="E50" s="84">
        <v>1194</v>
      </c>
    </row>
    <row r="51" spans="1:5" ht="15.75" x14ac:dyDescent="0.2">
      <c r="A51" s="9"/>
      <c r="B51" s="10">
        <v>0</v>
      </c>
      <c r="C51" s="14" t="s">
        <v>125</v>
      </c>
      <c r="D51" s="7" t="s">
        <v>126</v>
      </c>
      <c r="E51" s="84">
        <f>E52</f>
        <v>357</v>
      </c>
    </row>
    <row r="52" spans="1:5" ht="31.5" x14ac:dyDescent="0.2">
      <c r="A52" s="9"/>
      <c r="B52" s="10">
        <v>182</v>
      </c>
      <c r="C52" s="20" t="s">
        <v>128</v>
      </c>
      <c r="D52" s="7" t="s">
        <v>127</v>
      </c>
      <c r="E52" s="84">
        <v>357</v>
      </c>
    </row>
    <row r="53" spans="1:5" ht="31.5" x14ac:dyDescent="0.2">
      <c r="A53" s="89">
        <v>0</v>
      </c>
      <c r="B53" s="90"/>
      <c r="C53" s="7" t="s">
        <v>55</v>
      </c>
      <c r="D53" s="7" t="s">
        <v>56</v>
      </c>
      <c r="E53" s="84">
        <f>E54+E56</f>
        <v>828.3</v>
      </c>
    </row>
    <row r="54" spans="1:5" ht="31.5" x14ac:dyDescent="0.2">
      <c r="A54" s="89">
        <v>0</v>
      </c>
      <c r="B54" s="90"/>
      <c r="C54" s="7" t="s">
        <v>57</v>
      </c>
      <c r="D54" s="7" t="s">
        <v>209</v>
      </c>
      <c r="E54" s="84">
        <f>E55</f>
        <v>787</v>
      </c>
    </row>
    <row r="55" spans="1:5" ht="47.25" x14ac:dyDescent="0.2">
      <c r="A55" s="9"/>
      <c r="B55" s="10">
        <v>182</v>
      </c>
      <c r="C55" s="7" t="s">
        <v>58</v>
      </c>
      <c r="D55" s="7" t="s">
        <v>210</v>
      </c>
      <c r="E55" s="84">
        <v>787</v>
      </c>
    </row>
    <row r="56" spans="1:5" ht="47.25" x14ac:dyDescent="0.2">
      <c r="A56" s="9"/>
      <c r="B56" s="10">
        <v>0</v>
      </c>
      <c r="C56" s="15" t="s">
        <v>129</v>
      </c>
      <c r="D56" s="13" t="s">
        <v>130</v>
      </c>
      <c r="E56" s="84">
        <f>E57</f>
        <v>41.3</v>
      </c>
    </row>
    <row r="57" spans="1:5" ht="63" x14ac:dyDescent="0.2">
      <c r="A57" s="39"/>
      <c r="B57" s="45">
        <v>0</v>
      </c>
      <c r="C57" s="38" t="s">
        <v>131</v>
      </c>
      <c r="D57" s="7" t="s">
        <v>132</v>
      </c>
      <c r="E57" s="84">
        <f>E58+E59+E60+E61</f>
        <v>41.3</v>
      </c>
    </row>
    <row r="58" spans="1:5" ht="63" x14ac:dyDescent="0.2">
      <c r="A58" s="91">
        <v>910</v>
      </c>
      <c r="B58" s="92"/>
      <c r="C58" s="20" t="s">
        <v>131</v>
      </c>
      <c r="D58" s="7" t="s">
        <v>132</v>
      </c>
      <c r="E58" s="84">
        <v>2</v>
      </c>
    </row>
    <row r="59" spans="1:5" ht="63" x14ac:dyDescent="0.2">
      <c r="A59" s="41"/>
      <c r="B59" s="43">
        <v>920</v>
      </c>
      <c r="C59" s="38" t="s">
        <v>131</v>
      </c>
      <c r="D59" s="44" t="s">
        <v>132</v>
      </c>
      <c r="E59" s="84">
        <v>27.3</v>
      </c>
    </row>
    <row r="60" spans="1:5" ht="63" x14ac:dyDescent="0.2">
      <c r="A60" s="41"/>
      <c r="B60" s="43">
        <v>925</v>
      </c>
      <c r="C60" s="38" t="s">
        <v>131</v>
      </c>
      <c r="D60" s="44" t="s">
        <v>132</v>
      </c>
      <c r="E60" s="84">
        <v>10</v>
      </c>
    </row>
    <row r="61" spans="1:5" ht="63" x14ac:dyDescent="0.2">
      <c r="A61" s="41"/>
      <c r="B61" s="42">
        <v>930</v>
      </c>
      <c r="C61" s="20" t="s">
        <v>131</v>
      </c>
      <c r="D61" s="7" t="s">
        <v>132</v>
      </c>
      <c r="E61" s="84">
        <v>2</v>
      </c>
    </row>
    <row r="62" spans="1:5" ht="31.5" x14ac:dyDescent="0.2">
      <c r="A62" s="89">
        <v>0</v>
      </c>
      <c r="B62" s="90"/>
      <c r="C62" s="7" t="s">
        <v>59</v>
      </c>
      <c r="D62" s="7" t="s">
        <v>211</v>
      </c>
      <c r="E62" s="84">
        <f>E63+E70+E73</f>
        <v>4888</v>
      </c>
    </row>
    <row r="63" spans="1:5" ht="78.75" x14ac:dyDescent="0.2">
      <c r="A63" s="89">
        <v>0</v>
      </c>
      <c r="B63" s="90"/>
      <c r="C63" s="7" t="s">
        <v>60</v>
      </c>
      <c r="D63" s="7" t="s">
        <v>212</v>
      </c>
      <c r="E63" s="84">
        <f>E64+E66+E68</f>
        <v>4222</v>
      </c>
    </row>
    <row r="64" spans="1:5" ht="63" x14ac:dyDescent="0.2">
      <c r="A64" s="89">
        <v>0</v>
      </c>
      <c r="B64" s="90"/>
      <c r="C64" s="7" t="s">
        <v>61</v>
      </c>
      <c r="D64" s="7" t="s">
        <v>236</v>
      </c>
      <c r="E64" s="84">
        <f>E65</f>
        <v>1700</v>
      </c>
    </row>
    <row r="65" spans="1:5" ht="78.75" x14ac:dyDescent="0.2">
      <c r="A65" s="89">
        <v>910</v>
      </c>
      <c r="B65" s="90"/>
      <c r="C65" s="16" t="s">
        <v>133</v>
      </c>
      <c r="D65" s="13" t="s">
        <v>134</v>
      </c>
      <c r="E65" s="84">
        <v>1700</v>
      </c>
    </row>
    <row r="66" spans="1:5" ht="78.75" x14ac:dyDescent="0.2">
      <c r="A66" s="89">
        <v>0</v>
      </c>
      <c r="B66" s="90"/>
      <c r="C66" s="7" t="s">
        <v>62</v>
      </c>
      <c r="D66" s="7" t="s">
        <v>213</v>
      </c>
      <c r="E66" s="84">
        <f>E67</f>
        <v>20</v>
      </c>
    </row>
    <row r="67" spans="1:5" ht="63" x14ac:dyDescent="0.2">
      <c r="A67" s="89">
        <v>910</v>
      </c>
      <c r="B67" s="90"/>
      <c r="C67" s="7" t="s">
        <v>135</v>
      </c>
      <c r="D67" s="13" t="s">
        <v>136</v>
      </c>
      <c r="E67" s="84">
        <v>20</v>
      </c>
    </row>
    <row r="68" spans="1:5" ht="31.5" x14ac:dyDescent="0.2">
      <c r="A68" s="89">
        <v>0</v>
      </c>
      <c r="B68" s="90"/>
      <c r="C68" s="7" t="s">
        <v>63</v>
      </c>
      <c r="D68" s="7" t="s">
        <v>214</v>
      </c>
      <c r="E68" s="84">
        <f>E69</f>
        <v>2502</v>
      </c>
    </row>
    <row r="69" spans="1:5" ht="31.5" x14ac:dyDescent="0.2">
      <c r="A69" s="89">
        <v>910</v>
      </c>
      <c r="B69" s="90"/>
      <c r="C69" s="7" t="s">
        <v>137</v>
      </c>
      <c r="D69" s="7" t="s">
        <v>215</v>
      </c>
      <c r="E69" s="84">
        <v>2502</v>
      </c>
    </row>
    <row r="70" spans="1:5" ht="31.5" x14ac:dyDescent="0.2">
      <c r="A70" s="89">
        <v>0</v>
      </c>
      <c r="B70" s="90"/>
      <c r="C70" s="7" t="s">
        <v>64</v>
      </c>
      <c r="D70" s="7" t="s">
        <v>65</v>
      </c>
      <c r="E70" s="84">
        <f>E71</f>
        <v>0</v>
      </c>
    </row>
    <row r="71" spans="1:5" ht="47.25" x14ac:dyDescent="0.2">
      <c r="A71" s="89">
        <v>0</v>
      </c>
      <c r="B71" s="90"/>
      <c r="C71" s="7" t="s">
        <v>66</v>
      </c>
      <c r="D71" s="7" t="s">
        <v>67</v>
      </c>
      <c r="E71" s="84">
        <f>E72</f>
        <v>0</v>
      </c>
    </row>
    <row r="72" spans="1:5" ht="47.25" x14ac:dyDescent="0.2">
      <c r="A72" s="89">
        <v>910</v>
      </c>
      <c r="B72" s="90"/>
      <c r="C72" s="7" t="s">
        <v>138</v>
      </c>
      <c r="D72" s="7" t="s">
        <v>216</v>
      </c>
      <c r="E72" s="84">
        <v>0</v>
      </c>
    </row>
    <row r="73" spans="1:5" ht="78.75" x14ac:dyDescent="0.2">
      <c r="A73" s="11"/>
      <c r="B73" s="12" t="s">
        <v>17</v>
      </c>
      <c r="C73" s="7" t="s">
        <v>0</v>
      </c>
      <c r="D73" s="17" t="s">
        <v>3</v>
      </c>
      <c r="E73" s="84">
        <f>E74</f>
        <v>666</v>
      </c>
    </row>
    <row r="74" spans="1:5" ht="78.75" x14ac:dyDescent="0.2">
      <c r="A74" s="11"/>
      <c r="B74" s="12" t="s">
        <v>17</v>
      </c>
      <c r="C74" s="7" t="s">
        <v>1</v>
      </c>
      <c r="D74" s="18" t="s">
        <v>2</v>
      </c>
      <c r="E74" s="84">
        <f>E75</f>
        <v>666</v>
      </c>
    </row>
    <row r="75" spans="1:5" ht="78.75" x14ac:dyDescent="0.2">
      <c r="A75" s="35"/>
      <c r="B75" s="12" t="s">
        <v>17</v>
      </c>
      <c r="C75" s="7" t="s">
        <v>139</v>
      </c>
      <c r="D75" s="18" t="s">
        <v>140</v>
      </c>
      <c r="E75" s="84">
        <f>E76+E77+E78+E79+E80</f>
        <v>666</v>
      </c>
    </row>
    <row r="76" spans="1:5" ht="78.75" x14ac:dyDescent="0.2">
      <c r="A76" s="11"/>
      <c r="B76" s="19">
        <v>910</v>
      </c>
      <c r="C76" s="7" t="s">
        <v>139</v>
      </c>
      <c r="D76" s="20" t="s">
        <v>140</v>
      </c>
      <c r="E76" s="84">
        <v>33.799999999999997</v>
      </c>
    </row>
    <row r="77" spans="1:5" ht="78.75" x14ac:dyDescent="0.2">
      <c r="A77" s="35"/>
      <c r="B77" s="36">
        <v>920</v>
      </c>
      <c r="C77" s="37" t="s">
        <v>139</v>
      </c>
      <c r="D77" s="38" t="s">
        <v>140</v>
      </c>
      <c r="E77" s="85">
        <v>156</v>
      </c>
    </row>
    <row r="78" spans="1:5" ht="78.75" x14ac:dyDescent="0.2">
      <c r="A78" s="35"/>
      <c r="B78" s="36">
        <v>925</v>
      </c>
      <c r="C78" s="37" t="s">
        <v>139</v>
      </c>
      <c r="D78" s="38" t="s">
        <v>140</v>
      </c>
      <c r="E78" s="85">
        <v>86.2</v>
      </c>
    </row>
    <row r="79" spans="1:5" ht="78.75" x14ac:dyDescent="0.2">
      <c r="A79" s="35"/>
      <c r="B79" s="36">
        <v>930</v>
      </c>
      <c r="C79" s="37" t="s">
        <v>139</v>
      </c>
      <c r="D79" s="38" t="s">
        <v>140</v>
      </c>
      <c r="E79" s="85">
        <v>160</v>
      </c>
    </row>
    <row r="80" spans="1:5" ht="78.75" x14ac:dyDescent="0.2">
      <c r="A80" s="35"/>
      <c r="B80" s="36">
        <v>935</v>
      </c>
      <c r="C80" s="7" t="s">
        <v>139</v>
      </c>
      <c r="D80" s="20" t="s">
        <v>140</v>
      </c>
      <c r="E80" s="84">
        <v>230</v>
      </c>
    </row>
    <row r="81" spans="1:5" ht="31.5" x14ac:dyDescent="0.2">
      <c r="A81" s="89">
        <v>0</v>
      </c>
      <c r="B81" s="90"/>
      <c r="C81" s="7" t="s">
        <v>68</v>
      </c>
      <c r="D81" s="7" t="s">
        <v>69</v>
      </c>
      <c r="E81" s="84">
        <f>E82</f>
        <v>701.7</v>
      </c>
    </row>
    <row r="82" spans="1:5" ht="31.5" x14ac:dyDescent="0.2">
      <c r="A82" s="89">
        <v>0</v>
      </c>
      <c r="B82" s="90"/>
      <c r="C82" s="7" t="s">
        <v>70</v>
      </c>
      <c r="D82" s="7" t="s">
        <v>71</v>
      </c>
      <c r="E82" s="84">
        <f>E83+E84</f>
        <v>701.7</v>
      </c>
    </row>
    <row r="83" spans="1:5" ht="31.5" x14ac:dyDescent="0.2">
      <c r="A83" s="89">
        <v>48</v>
      </c>
      <c r="B83" s="90"/>
      <c r="C83" s="7" t="s">
        <v>258</v>
      </c>
      <c r="D83" s="7" t="s">
        <v>239</v>
      </c>
      <c r="E83" s="84">
        <v>701.7</v>
      </c>
    </row>
    <row r="84" spans="1:5" ht="31.5" x14ac:dyDescent="0.2">
      <c r="A84" s="48"/>
      <c r="B84" s="49">
        <v>0</v>
      </c>
      <c r="C84" s="7" t="s">
        <v>245</v>
      </c>
      <c r="D84" s="7" t="s">
        <v>246</v>
      </c>
      <c r="E84" s="84">
        <f>E85</f>
        <v>0</v>
      </c>
    </row>
    <row r="85" spans="1:5" ht="31.5" x14ac:dyDescent="0.2">
      <c r="A85" s="48"/>
      <c r="B85" s="49">
        <v>48</v>
      </c>
      <c r="C85" s="7" t="s">
        <v>248</v>
      </c>
      <c r="D85" s="7" t="s">
        <v>247</v>
      </c>
      <c r="E85" s="84">
        <v>0</v>
      </c>
    </row>
    <row r="86" spans="1:5" ht="31.5" x14ac:dyDescent="0.2">
      <c r="A86" s="89">
        <v>0</v>
      </c>
      <c r="B86" s="90"/>
      <c r="C86" s="7" t="s">
        <v>72</v>
      </c>
      <c r="D86" s="7" t="s">
        <v>73</v>
      </c>
      <c r="E86" s="84">
        <f>E87+E91</f>
        <v>4513.5</v>
      </c>
    </row>
    <row r="87" spans="1:5" ht="31.5" x14ac:dyDescent="0.2">
      <c r="A87" s="89">
        <v>0</v>
      </c>
      <c r="B87" s="90"/>
      <c r="C87" s="7" t="s">
        <v>74</v>
      </c>
      <c r="D87" s="7" t="s">
        <v>75</v>
      </c>
      <c r="E87" s="84">
        <f>E88</f>
        <v>4100</v>
      </c>
    </row>
    <row r="88" spans="1:5" ht="31.5" x14ac:dyDescent="0.2">
      <c r="A88" s="89">
        <v>0</v>
      </c>
      <c r="B88" s="90"/>
      <c r="C88" s="7" t="s">
        <v>76</v>
      </c>
      <c r="D88" s="7" t="s">
        <v>77</v>
      </c>
      <c r="E88" s="84">
        <f>E89</f>
        <v>4100</v>
      </c>
    </row>
    <row r="89" spans="1:5" ht="31.5" x14ac:dyDescent="0.2">
      <c r="A89" s="89">
        <v>0</v>
      </c>
      <c r="B89" s="90"/>
      <c r="C89" s="7" t="s">
        <v>141</v>
      </c>
      <c r="D89" s="7" t="s">
        <v>142</v>
      </c>
      <c r="E89" s="84">
        <f>E90</f>
        <v>4100</v>
      </c>
    </row>
    <row r="90" spans="1:5" ht="31.5" x14ac:dyDescent="0.2">
      <c r="A90" s="91">
        <v>905</v>
      </c>
      <c r="B90" s="92"/>
      <c r="C90" s="7" t="s">
        <v>141</v>
      </c>
      <c r="D90" s="7" t="s">
        <v>142</v>
      </c>
      <c r="E90" s="84">
        <v>4100</v>
      </c>
    </row>
    <row r="91" spans="1:5" ht="31.5" x14ac:dyDescent="0.2">
      <c r="A91" s="89">
        <v>0</v>
      </c>
      <c r="B91" s="90"/>
      <c r="C91" s="7" t="s">
        <v>78</v>
      </c>
      <c r="D91" s="7" t="s">
        <v>79</v>
      </c>
      <c r="E91" s="84">
        <f>E92</f>
        <v>413.5</v>
      </c>
    </row>
    <row r="92" spans="1:5" ht="31.5" x14ac:dyDescent="0.2">
      <c r="A92" s="89">
        <v>0</v>
      </c>
      <c r="B92" s="90"/>
      <c r="C92" s="7" t="s">
        <v>80</v>
      </c>
      <c r="D92" s="7" t="s">
        <v>81</v>
      </c>
      <c r="E92" s="84">
        <f>E93</f>
        <v>413.5</v>
      </c>
    </row>
    <row r="93" spans="1:5" ht="31.5" x14ac:dyDescent="0.2">
      <c r="A93" s="48"/>
      <c r="B93" s="49">
        <v>0</v>
      </c>
      <c r="C93" s="7" t="s">
        <v>143</v>
      </c>
      <c r="D93" s="7" t="s">
        <v>144</v>
      </c>
      <c r="E93" s="84">
        <f>E94+E95</f>
        <v>413.5</v>
      </c>
    </row>
    <row r="94" spans="1:5" ht="31.5" x14ac:dyDescent="0.2">
      <c r="A94" s="89">
        <v>910</v>
      </c>
      <c r="B94" s="90"/>
      <c r="C94" s="7" t="s">
        <v>143</v>
      </c>
      <c r="D94" s="7" t="s">
        <v>144</v>
      </c>
      <c r="E94" s="84">
        <v>400</v>
      </c>
    </row>
    <row r="95" spans="1:5" ht="31.5" x14ac:dyDescent="0.2">
      <c r="A95" s="48"/>
      <c r="B95" s="49">
        <v>925</v>
      </c>
      <c r="C95" s="7" t="s">
        <v>143</v>
      </c>
      <c r="D95" s="7" t="s">
        <v>144</v>
      </c>
      <c r="E95" s="84">
        <v>13.5</v>
      </c>
    </row>
    <row r="96" spans="1:5" ht="31.5" x14ac:dyDescent="0.2">
      <c r="A96" s="89">
        <v>0</v>
      </c>
      <c r="B96" s="90"/>
      <c r="C96" s="7" t="s">
        <v>82</v>
      </c>
      <c r="D96" s="7" t="s">
        <v>217</v>
      </c>
      <c r="E96" s="84">
        <f>E97+E100</f>
        <v>300</v>
      </c>
    </row>
    <row r="97" spans="1:5" ht="78.75" x14ac:dyDescent="0.2">
      <c r="A97" s="89">
        <v>0</v>
      </c>
      <c r="B97" s="90"/>
      <c r="C97" s="7" t="s">
        <v>83</v>
      </c>
      <c r="D97" s="7" t="s">
        <v>242</v>
      </c>
      <c r="E97" s="84">
        <f>E99</f>
        <v>100</v>
      </c>
    </row>
    <row r="98" spans="1:5" ht="78.75" x14ac:dyDescent="0.2">
      <c r="A98" s="89">
        <v>0</v>
      </c>
      <c r="B98" s="90"/>
      <c r="C98" s="7" t="s">
        <v>145</v>
      </c>
      <c r="D98" s="7" t="s">
        <v>218</v>
      </c>
      <c r="E98" s="84">
        <f>E99</f>
        <v>100</v>
      </c>
    </row>
    <row r="99" spans="1:5" ht="78.75" x14ac:dyDescent="0.2">
      <c r="A99" s="91">
        <v>910</v>
      </c>
      <c r="B99" s="92"/>
      <c r="C99" s="7" t="s">
        <v>267</v>
      </c>
      <c r="D99" s="7" t="s">
        <v>266</v>
      </c>
      <c r="E99" s="84">
        <v>100</v>
      </c>
    </row>
    <row r="100" spans="1:5" ht="31.5" x14ac:dyDescent="0.2">
      <c r="A100" s="89">
        <v>0</v>
      </c>
      <c r="B100" s="90"/>
      <c r="C100" s="7" t="s">
        <v>84</v>
      </c>
      <c r="D100" s="7" t="s">
        <v>243</v>
      </c>
      <c r="E100" s="84">
        <f>E101</f>
        <v>200</v>
      </c>
    </row>
    <row r="101" spans="1:5" ht="31.5" x14ac:dyDescent="0.2">
      <c r="A101" s="89">
        <v>0</v>
      </c>
      <c r="B101" s="90"/>
      <c r="C101" s="7" t="s">
        <v>85</v>
      </c>
      <c r="D101" s="46" t="s">
        <v>219</v>
      </c>
      <c r="E101" s="84">
        <f>E102</f>
        <v>200</v>
      </c>
    </row>
    <row r="102" spans="1:5" ht="47.25" x14ac:dyDescent="0.2">
      <c r="A102" s="39"/>
      <c r="B102" s="40">
        <v>0</v>
      </c>
      <c r="C102" s="37" t="s">
        <v>146</v>
      </c>
      <c r="D102" s="38" t="s">
        <v>147</v>
      </c>
      <c r="E102" s="85">
        <f>E103</f>
        <v>200</v>
      </c>
    </row>
    <row r="103" spans="1:5" ht="47.25" x14ac:dyDescent="0.2">
      <c r="A103" s="89">
        <v>910</v>
      </c>
      <c r="B103" s="90"/>
      <c r="C103" s="37" t="s">
        <v>146</v>
      </c>
      <c r="D103" s="38" t="s">
        <v>147</v>
      </c>
      <c r="E103" s="85">
        <v>200</v>
      </c>
    </row>
    <row r="104" spans="1:5" ht="31.5" x14ac:dyDescent="0.2">
      <c r="A104" s="89">
        <v>0</v>
      </c>
      <c r="B104" s="90"/>
      <c r="C104" s="7" t="s">
        <v>86</v>
      </c>
      <c r="D104" s="7" t="s">
        <v>300</v>
      </c>
      <c r="E104" s="84">
        <f>E105+E135</f>
        <v>2218.1</v>
      </c>
    </row>
    <row r="105" spans="1:5" ht="31.5" x14ac:dyDescent="0.2">
      <c r="A105" s="89">
        <v>0</v>
      </c>
      <c r="B105" s="90"/>
      <c r="C105" s="7" t="s">
        <v>87</v>
      </c>
      <c r="D105" s="7" t="s">
        <v>88</v>
      </c>
      <c r="E105" s="84">
        <f>E106+E110+E114+E117+E119+E121+E123+E125+E128+E131</f>
        <v>218.1</v>
      </c>
    </row>
    <row r="106" spans="1:5" ht="47.25" x14ac:dyDescent="0.2">
      <c r="A106" s="89">
        <v>0</v>
      </c>
      <c r="B106" s="90"/>
      <c r="C106" s="7" t="s">
        <v>4</v>
      </c>
      <c r="D106" s="7" t="s">
        <v>220</v>
      </c>
      <c r="E106" s="84">
        <f>E107</f>
        <v>5.5</v>
      </c>
    </row>
    <row r="107" spans="1:5" ht="78.75" x14ac:dyDescent="0.2">
      <c r="A107" s="89">
        <v>0</v>
      </c>
      <c r="B107" s="90"/>
      <c r="C107" s="7" t="s">
        <v>6</v>
      </c>
      <c r="D107" s="7" t="s">
        <v>237</v>
      </c>
      <c r="E107" s="84">
        <f>E108+E109</f>
        <v>5.5</v>
      </c>
    </row>
    <row r="108" spans="1:5" ht="78.75" x14ac:dyDescent="0.2">
      <c r="A108" s="9"/>
      <c r="B108" s="10">
        <v>738</v>
      </c>
      <c r="C108" s="7" t="s">
        <v>6</v>
      </c>
      <c r="D108" s="7" t="s">
        <v>237</v>
      </c>
      <c r="E108" s="84">
        <v>3.7</v>
      </c>
    </row>
    <row r="109" spans="1:5" ht="78.75" x14ac:dyDescent="0.2">
      <c r="A109" s="91">
        <v>836</v>
      </c>
      <c r="B109" s="92"/>
      <c r="C109" s="7" t="s">
        <v>6</v>
      </c>
      <c r="D109" s="7" t="s">
        <v>237</v>
      </c>
      <c r="E109" s="84">
        <v>1.8</v>
      </c>
    </row>
    <row r="110" spans="1:5" ht="78.75" x14ac:dyDescent="0.2">
      <c r="A110" s="11"/>
      <c r="B110" s="12" t="s">
        <v>17</v>
      </c>
      <c r="C110" s="7" t="s">
        <v>5</v>
      </c>
      <c r="D110" s="17" t="s">
        <v>9</v>
      </c>
      <c r="E110" s="84">
        <f>E111</f>
        <v>48.4</v>
      </c>
    </row>
    <row r="111" spans="1:5" ht="94.5" x14ac:dyDescent="0.2">
      <c r="A111" s="11"/>
      <c r="B111" s="12" t="s">
        <v>17</v>
      </c>
      <c r="C111" s="7" t="s">
        <v>7</v>
      </c>
      <c r="D111" s="21" t="s">
        <v>8</v>
      </c>
      <c r="E111" s="84">
        <f>E112+E113</f>
        <v>48.4</v>
      </c>
    </row>
    <row r="112" spans="1:5" ht="94.5" x14ac:dyDescent="0.2">
      <c r="A112" s="11"/>
      <c r="B112" s="19">
        <v>738</v>
      </c>
      <c r="C112" s="7" t="s">
        <v>7</v>
      </c>
      <c r="D112" s="21" t="s">
        <v>8</v>
      </c>
      <c r="E112" s="84">
        <v>21.7</v>
      </c>
    </row>
    <row r="113" spans="1:5" ht="94.5" x14ac:dyDescent="0.2">
      <c r="A113" s="11"/>
      <c r="B113" s="19">
        <v>836</v>
      </c>
      <c r="C113" s="7" t="s">
        <v>7</v>
      </c>
      <c r="D113" s="21" t="s">
        <v>8</v>
      </c>
      <c r="E113" s="84">
        <v>26.7</v>
      </c>
    </row>
    <row r="114" spans="1:5" ht="47.25" x14ac:dyDescent="0.2">
      <c r="A114" s="11"/>
      <c r="B114" s="12" t="s">
        <v>17</v>
      </c>
      <c r="C114" s="7" t="s">
        <v>148</v>
      </c>
      <c r="D114" s="21" t="s">
        <v>149</v>
      </c>
      <c r="E114" s="84">
        <f>E115+E116</f>
        <v>2.9</v>
      </c>
    </row>
    <row r="115" spans="1:5" ht="78.75" x14ac:dyDescent="0.2">
      <c r="A115" s="11"/>
      <c r="B115" s="19">
        <v>738</v>
      </c>
      <c r="C115" s="7" t="s">
        <v>150</v>
      </c>
      <c r="D115" s="21" t="s">
        <v>238</v>
      </c>
      <c r="E115" s="84">
        <v>2.5</v>
      </c>
    </row>
    <row r="116" spans="1:5" ht="78.75" x14ac:dyDescent="0.2">
      <c r="A116" s="71"/>
      <c r="B116" s="72">
        <v>836</v>
      </c>
      <c r="C116" s="7" t="s">
        <v>150</v>
      </c>
      <c r="D116" s="21" t="s">
        <v>238</v>
      </c>
      <c r="E116" s="84">
        <v>0.4</v>
      </c>
    </row>
    <row r="117" spans="1:5" ht="63" x14ac:dyDescent="0.2">
      <c r="A117" s="11"/>
      <c r="B117" s="12" t="s">
        <v>17</v>
      </c>
      <c r="C117" s="7" t="s">
        <v>151</v>
      </c>
      <c r="D117" s="21" t="s">
        <v>152</v>
      </c>
      <c r="E117" s="84">
        <f>E118</f>
        <v>12.4</v>
      </c>
    </row>
    <row r="118" spans="1:5" ht="78.75" x14ac:dyDescent="0.2">
      <c r="A118" s="11"/>
      <c r="B118" s="12" t="s">
        <v>153</v>
      </c>
      <c r="C118" s="7" t="s">
        <v>249</v>
      </c>
      <c r="D118" s="21" t="s">
        <v>253</v>
      </c>
      <c r="E118" s="84">
        <v>12.4</v>
      </c>
    </row>
    <row r="119" spans="1:5" ht="47.25" x14ac:dyDescent="0.2">
      <c r="A119" s="11"/>
      <c r="B119" s="12" t="s">
        <v>17</v>
      </c>
      <c r="C119" s="7" t="s">
        <v>154</v>
      </c>
      <c r="D119" s="21" t="s">
        <v>155</v>
      </c>
      <c r="E119" s="84">
        <f>E120</f>
        <v>0.5</v>
      </c>
    </row>
    <row r="120" spans="1:5" ht="78.75" x14ac:dyDescent="0.2">
      <c r="A120" s="11"/>
      <c r="B120" s="12" t="s">
        <v>153</v>
      </c>
      <c r="C120" s="7" t="s">
        <v>250</v>
      </c>
      <c r="D120" s="21" t="s">
        <v>254</v>
      </c>
      <c r="E120" s="84">
        <v>0.5</v>
      </c>
    </row>
    <row r="121" spans="1:5" ht="63" x14ac:dyDescent="0.2">
      <c r="A121" s="11"/>
      <c r="B121" s="12" t="s">
        <v>17</v>
      </c>
      <c r="C121" s="7" t="s">
        <v>156</v>
      </c>
      <c r="D121" s="21" t="s">
        <v>157</v>
      </c>
      <c r="E121" s="84">
        <f>E122</f>
        <v>0.4</v>
      </c>
    </row>
    <row r="122" spans="1:5" ht="94.5" x14ac:dyDescent="0.2">
      <c r="A122" s="11"/>
      <c r="B122" s="12" t="s">
        <v>153</v>
      </c>
      <c r="C122" s="7" t="s">
        <v>251</v>
      </c>
      <c r="D122" s="21" t="s">
        <v>255</v>
      </c>
      <c r="E122" s="84">
        <v>0.4</v>
      </c>
    </row>
    <row r="123" spans="1:5" ht="63" x14ac:dyDescent="0.2">
      <c r="A123" s="11"/>
      <c r="B123" s="12" t="s">
        <v>17</v>
      </c>
      <c r="C123" s="7" t="s">
        <v>158</v>
      </c>
      <c r="D123" s="18" t="s">
        <v>159</v>
      </c>
      <c r="E123" s="84">
        <f>E124</f>
        <v>0.9</v>
      </c>
    </row>
    <row r="124" spans="1:5" ht="110.25" x14ac:dyDescent="0.2">
      <c r="A124" s="11"/>
      <c r="B124" s="12" t="s">
        <v>153</v>
      </c>
      <c r="C124" s="7" t="s">
        <v>160</v>
      </c>
      <c r="D124" s="18" t="s">
        <v>161</v>
      </c>
      <c r="E124" s="84">
        <v>0.9</v>
      </c>
    </row>
    <row r="125" spans="1:5" ht="63" x14ac:dyDescent="0.2">
      <c r="A125" s="11"/>
      <c r="B125" s="12" t="s">
        <v>17</v>
      </c>
      <c r="C125" s="7" t="s">
        <v>162</v>
      </c>
      <c r="D125" s="21" t="s">
        <v>163</v>
      </c>
      <c r="E125" s="84">
        <f>E126+E127</f>
        <v>5.2</v>
      </c>
    </row>
    <row r="126" spans="1:5" ht="78.75" x14ac:dyDescent="0.2">
      <c r="A126" s="34"/>
      <c r="B126" s="12" t="s">
        <v>153</v>
      </c>
      <c r="C126" s="7" t="s">
        <v>164</v>
      </c>
      <c r="D126" s="21" t="s">
        <v>165</v>
      </c>
      <c r="E126" s="84">
        <v>5.2</v>
      </c>
    </row>
    <row r="127" spans="1:5" ht="15.75" hidden="1" x14ac:dyDescent="0.2">
      <c r="A127" s="70"/>
      <c r="B127" s="12"/>
      <c r="C127" s="7"/>
      <c r="D127" s="21"/>
      <c r="E127" s="84">
        <v>0</v>
      </c>
    </row>
    <row r="128" spans="1:5" ht="47.25" x14ac:dyDescent="0.2">
      <c r="A128" s="11"/>
      <c r="B128" s="12" t="s">
        <v>17</v>
      </c>
      <c r="C128" s="7" t="s">
        <v>166</v>
      </c>
      <c r="D128" s="21" t="s">
        <v>167</v>
      </c>
      <c r="E128" s="84">
        <f>E129+E130</f>
        <v>103.8</v>
      </c>
    </row>
    <row r="129" spans="1:5" ht="78.75" x14ac:dyDescent="0.2">
      <c r="A129" s="11"/>
      <c r="B129" s="12" t="s">
        <v>153</v>
      </c>
      <c r="C129" s="7" t="s">
        <v>168</v>
      </c>
      <c r="D129" s="21" t="s">
        <v>169</v>
      </c>
      <c r="E129" s="84">
        <v>103.3</v>
      </c>
    </row>
    <row r="130" spans="1:5" ht="78.75" x14ac:dyDescent="0.2">
      <c r="A130" s="70"/>
      <c r="B130" s="12" t="s">
        <v>301</v>
      </c>
      <c r="C130" s="7" t="s">
        <v>168</v>
      </c>
      <c r="D130" s="21" t="s">
        <v>169</v>
      </c>
      <c r="E130" s="84">
        <v>0.5</v>
      </c>
    </row>
    <row r="131" spans="1:5" ht="63" x14ac:dyDescent="0.2">
      <c r="A131" s="11"/>
      <c r="B131" s="12" t="s">
        <v>17</v>
      </c>
      <c r="C131" s="7" t="s">
        <v>10</v>
      </c>
      <c r="D131" s="18" t="s">
        <v>11</v>
      </c>
      <c r="E131" s="84">
        <f>E132</f>
        <v>38.1</v>
      </c>
    </row>
    <row r="132" spans="1:5" ht="78.75" x14ac:dyDescent="0.2">
      <c r="A132" s="11"/>
      <c r="B132" s="12" t="s">
        <v>17</v>
      </c>
      <c r="C132" s="7" t="s">
        <v>170</v>
      </c>
      <c r="D132" s="18" t="s">
        <v>171</v>
      </c>
      <c r="E132" s="84">
        <f>E133+E134</f>
        <v>38.1</v>
      </c>
    </row>
    <row r="133" spans="1:5" ht="78.75" x14ac:dyDescent="0.2">
      <c r="A133" s="11"/>
      <c r="B133" s="12" t="s">
        <v>153</v>
      </c>
      <c r="C133" s="7" t="s">
        <v>252</v>
      </c>
      <c r="D133" s="18" t="s">
        <v>256</v>
      </c>
      <c r="E133" s="84">
        <v>36.700000000000003</v>
      </c>
    </row>
    <row r="134" spans="1:5" ht="78.75" x14ac:dyDescent="0.2">
      <c r="A134" s="11"/>
      <c r="B134" s="19">
        <v>836</v>
      </c>
      <c r="C134" s="7" t="s">
        <v>252</v>
      </c>
      <c r="D134" s="18" t="s">
        <v>256</v>
      </c>
      <c r="E134" s="84">
        <v>1.4</v>
      </c>
    </row>
    <row r="135" spans="1:5" ht="15.75" x14ac:dyDescent="0.2">
      <c r="A135" s="11"/>
      <c r="B135" s="12" t="s">
        <v>17</v>
      </c>
      <c r="C135" s="25" t="s">
        <v>12</v>
      </c>
      <c r="D135" s="26" t="s">
        <v>13</v>
      </c>
      <c r="E135" s="84">
        <f>E137</f>
        <v>2000</v>
      </c>
    </row>
    <row r="136" spans="1:5" ht="94.5" x14ac:dyDescent="0.2">
      <c r="A136" s="11"/>
      <c r="B136" s="12" t="s">
        <v>17</v>
      </c>
      <c r="C136" s="23" t="s">
        <v>14</v>
      </c>
      <c r="D136" s="22" t="s">
        <v>172</v>
      </c>
      <c r="E136" s="84">
        <f>E137</f>
        <v>2000</v>
      </c>
    </row>
    <row r="137" spans="1:5" ht="78.75" x14ac:dyDescent="0.2">
      <c r="A137" s="11"/>
      <c r="B137" s="19">
        <v>804</v>
      </c>
      <c r="C137" s="23" t="s">
        <v>14</v>
      </c>
      <c r="D137" s="24" t="s">
        <v>15</v>
      </c>
      <c r="E137" s="84">
        <v>2000</v>
      </c>
    </row>
    <row r="138" spans="1:5" ht="15.75" x14ac:dyDescent="0.2">
      <c r="A138" s="57"/>
      <c r="B138" s="12" t="s">
        <v>17</v>
      </c>
      <c r="C138" s="60" t="s">
        <v>271</v>
      </c>
      <c r="D138" s="58" t="s">
        <v>272</v>
      </c>
      <c r="E138" s="84">
        <f>E139</f>
        <v>995</v>
      </c>
    </row>
    <row r="139" spans="1:5" ht="15.75" x14ac:dyDescent="0.2">
      <c r="A139" s="57"/>
      <c r="B139" s="12" t="s">
        <v>17</v>
      </c>
      <c r="C139" s="59" t="s">
        <v>273</v>
      </c>
      <c r="D139" s="58" t="s">
        <v>274</v>
      </c>
      <c r="E139" s="84">
        <f>E140</f>
        <v>995</v>
      </c>
    </row>
    <row r="140" spans="1:5" ht="15.75" x14ac:dyDescent="0.2">
      <c r="A140" s="57"/>
      <c r="B140" s="12" t="s">
        <v>17</v>
      </c>
      <c r="C140" s="61" t="s">
        <v>275</v>
      </c>
      <c r="D140" s="58" t="s">
        <v>276</v>
      </c>
      <c r="E140" s="84">
        <f>E141+E142+E143</f>
        <v>995</v>
      </c>
    </row>
    <row r="141" spans="1:5" ht="15.75" x14ac:dyDescent="0.2">
      <c r="A141" s="57"/>
      <c r="B141" s="12" t="s">
        <v>268</v>
      </c>
      <c r="C141" s="61" t="s">
        <v>275</v>
      </c>
      <c r="D141" s="58" t="s">
        <v>276</v>
      </c>
      <c r="E141" s="84">
        <v>420</v>
      </c>
    </row>
    <row r="142" spans="1:5" ht="15.75" x14ac:dyDescent="0.2">
      <c r="A142" s="57"/>
      <c r="B142" s="12" t="s">
        <v>269</v>
      </c>
      <c r="C142" s="61" t="s">
        <v>275</v>
      </c>
      <c r="D142" s="58" t="s">
        <v>276</v>
      </c>
      <c r="E142" s="84">
        <v>575</v>
      </c>
    </row>
    <row r="143" spans="1:5" ht="15.75" x14ac:dyDescent="0.2">
      <c r="A143" s="57"/>
      <c r="B143" s="12" t="s">
        <v>270</v>
      </c>
      <c r="C143" s="61" t="s">
        <v>275</v>
      </c>
      <c r="D143" s="58" t="s">
        <v>276</v>
      </c>
      <c r="E143" s="84">
        <v>0</v>
      </c>
    </row>
    <row r="144" spans="1:5" ht="31.5" x14ac:dyDescent="0.2">
      <c r="A144" s="89">
        <v>0</v>
      </c>
      <c r="B144" s="90"/>
      <c r="C144" s="7" t="s">
        <v>16</v>
      </c>
      <c r="D144" s="7" t="s">
        <v>89</v>
      </c>
      <c r="E144" s="84">
        <f>E145+E195</f>
        <v>171809.44</v>
      </c>
    </row>
    <row r="145" spans="1:5" ht="31.5" x14ac:dyDescent="0.2">
      <c r="A145" s="89">
        <v>0</v>
      </c>
      <c r="B145" s="90"/>
      <c r="C145" s="7" t="s">
        <v>90</v>
      </c>
      <c r="D145" s="7" t="s">
        <v>91</v>
      </c>
      <c r="E145" s="84">
        <f>E146+E149+E171+E190</f>
        <v>171809.44</v>
      </c>
    </row>
    <row r="146" spans="1:5" ht="31.5" x14ac:dyDescent="0.2">
      <c r="A146" s="89">
        <v>0</v>
      </c>
      <c r="B146" s="90"/>
      <c r="C146" s="7" t="s">
        <v>92</v>
      </c>
      <c r="D146" s="7" t="s">
        <v>277</v>
      </c>
      <c r="E146" s="84">
        <f>E148</f>
        <v>41472</v>
      </c>
    </row>
    <row r="147" spans="1:5" ht="31.5" x14ac:dyDescent="0.2">
      <c r="A147" s="89">
        <v>0</v>
      </c>
      <c r="B147" s="90"/>
      <c r="C147" s="7" t="s">
        <v>93</v>
      </c>
      <c r="D147" s="7" t="s">
        <v>94</v>
      </c>
      <c r="E147" s="84">
        <f>E148</f>
        <v>41472</v>
      </c>
    </row>
    <row r="148" spans="1:5" ht="31.5" x14ac:dyDescent="0.2">
      <c r="A148" s="91">
        <v>900</v>
      </c>
      <c r="B148" s="92"/>
      <c r="C148" s="7" t="s">
        <v>173</v>
      </c>
      <c r="D148" s="7" t="s">
        <v>174</v>
      </c>
      <c r="E148" s="84">
        <v>41472</v>
      </c>
    </row>
    <row r="149" spans="1:5" ht="31.5" x14ac:dyDescent="0.2">
      <c r="A149" s="89">
        <v>0</v>
      </c>
      <c r="B149" s="90"/>
      <c r="C149" s="7" t="s">
        <v>95</v>
      </c>
      <c r="D149" s="7" t="s">
        <v>221</v>
      </c>
      <c r="E149" s="84">
        <f>E150+E152+E154+E158+E162+E164+E156</f>
        <v>101369.85</v>
      </c>
    </row>
    <row r="150" spans="1:5" ht="78.75" x14ac:dyDescent="0.2">
      <c r="A150" s="89">
        <v>0</v>
      </c>
      <c r="B150" s="90"/>
      <c r="C150" s="7" t="s">
        <v>96</v>
      </c>
      <c r="D150" s="7" t="s">
        <v>222</v>
      </c>
      <c r="E150" s="84">
        <f>E151</f>
        <v>18254</v>
      </c>
    </row>
    <row r="151" spans="1:5" ht="78.75" x14ac:dyDescent="0.2">
      <c r="A151" s="91">
        <v>910</v>
      </c>
      <c r="B151" s="92"/>
      <c r="C151" s="7" t="s">
        <v>175</v>
      </c>
      <c r="D151" s="7" t="s">
        <v>223</v>
      </c>
      <c r="E151" s="84">
        <v>18254</v>
      </c>
    </row>
    <row r="152" spans="1:5" ht="31.5" hidden="1" x14ac:dyDescent="0.2">
      <c r="A152" s="11"/>
      <c r="B152" s="12" t="s">
        <v>17</v>
      </c>
      <c r="C152" s="7" t="s">
        <v>178</v>
      </c>
      <c r="D152" s="7" t="s">
        <v>179</v>
      </c>
      <c r="E152" s="84">
        <f>E153</f>
        <v>0</v>
      </c>
    </row>
    <row r="153" spans="1:5" ht="31.5" hidden="1" x14ac:dyDescent="0.2">
      <c r="A153" s="11"/>
      <c r="B153" s="12" t="s">
        <v>240</v>
      </c>
      <c r="C153" s="7" t="s">
        <v>180</v>
      </c>
      <c r="D153" s="7" t="s">
        <v>181</v>
      </c>
      <c r="E153" s="84">
        <v>0</v>
      </c>
    </row>
    <row r="154" spans="1:5" ht="31.5" x14ac:dyDescent="0.2">
      <c r="A154" s="11"/>
      <c r="B154" s="12" t="s">
        <v>17</v>
      </c>
      <c r="C154" s="7" t="s">
        <v>182</v>
      </c>
      <c r="D154" s="7" t="s">
        <v>183</v>
      </c>
      <c r="E154" s="84">
        <f>E155</f>
        <v>37.4</v>
      </c>
    </row>
    <row r="155" spans="1:5" ht="31.5" x14ac:dyDescent="0.2">
      <c r="A155" s="11"/>
      <c r="B155" s="12" t="s">
        <v>240</v>
      </c>
      <c r="C155" s="7" t="s">
        <v>184</v>
      </c>
      <c r="D155" s="7" t="s">
        <v>185</v>
      </c>
      <c r="E155" s="84">
        <v>37.4</v>
      </c>
    </row>
    <row r="156" spans="1:5" ht="31.5" x14ac:dyDescent="0.2">
      <c r="A156" s="74"/>
      <c r="B156" s="12" t="s">
        <v>17</v>
      </c>
      <c r="C156" s="7" t="s">
        <v>302</v>
      </c>
      <c r="D156" s="7" t="s">
        <v>303</v>
      </c>
      <c r="E156" s="84">
        <f>E157</f>
        <v>3000</v>
      </c>
    </row>
    <row r="157" spans="1:5" ht="31.5" x14ac:dyDescent="0.2">
      <c r="A157" s="74"/>
      <c r="B157" s="12" t="s">
        <v>268</v>
      </c>
      <c r="C157" s="7" t="s">
        <v>304</v>
      </c>
      <c r="D157" s="7" t="s">
        <v>303</v>
      </c>
      <c r="E157" s="84">
        <v>3000</v>
      </c>
    </row>
    <row r="158" spans="1:5" ht="31.5" hidden="1" x14ac:dyDescent="0.2">
      <c r="A158" s="65"/>
      <c r="B158" s="12" t="s">
        <v>17</v>
      </c>
      <c r="C158" s="7" t="s">
        <v>284</v>
      </c>
      <c r="D158" s="7" t="s">
        <v>285</v>
      </c>
      <c r="E158" s="84">
        <f>E161+E160+E159</f>
        <v>0</v>
      </c>
    </row>
    <row r="159" spans="1:5" ht="31.5" hidden="1" x14ac:dyDescent="0.2">
      <c r="A159" s="78"/>
      <c r="B159" s="12" t="s">
        <v>241</v>
      </c>
      <c r="C159" s="7" t="s">
        <v>286</v>
      </c>
      <c r="D159" s="7" t="s">
        <v>287</v>
      </c>
      <c r="E159" s="84">
        <v>0</v>
      </c>
    </row>
    <row r="160" spans="1:5" ht="31.5" hidden="1" x14ac:dyDescent="0.2">
      <c r="A160" s="76"/>
      <c r="B160" s="12" t="s">
        <v>268</v>
      </c>
      <c r="C160" s="7" t="s">
        <v>286</v>
      </c>
      <c r="D160" s="7" t="s">
        <v>287</v>
      </c>
      <c r="E160" s="84">
        <v>0</v>
      </c>
    </row>
    <row r="161" spans="1:11" ht="31.5" hidden="1" x14ac:dyDescent="0.2">
      <c r="A161" s="65"/>
      <c r="B161" s="12" t="s">
        <v>269</v>
      </c>
      <c r="C161" s="7" t="s">
        <v>286</v>
      </c>
      <c r="D161" s="7" t="s">
        <v>287</v>
      </c>
      <c r="E161" s="84">
        <v>0</v>
      </c>
    </row>
    <row r="162" spans="1:11" ht="31.5" x14ac:dyDescent="0.2">
      <c r="A162" s="65"/>
      <c r="B162" s="12" t="s">
        <v>17</v>
      </c>
      <c r="C162" s="7" t="s">
        <v>288</v>
      </c>
      <c r="D162" s="7" t="s">
        <v>289</v>
      </c>
      <c r="E162" s="84">
        <f>E163</f>
        <v>3200</v>
      </c>
    </row>
    <row r="163" spans="1:11" ht="31.5" x14ac:dyDescent="0.2">
      <c r="A163" s="65"/>
      <c r="B163" s="12" t="s">
        <v>241</v>
      </c>
      <c r="C163" s="7" t="s">
        <v>290</v>
      </c>
      <c r="D163" s="7" t="s">
        <v>291</v>
      </c>
      <c r="E163" s="84">
        <v>3200</v>
      </c>
    </row>
    <row r="164" spans="1:11" ht="31.5" x14ac:dyDescent="0.2">
      <c r="A164" s="63">
        <v>0</v>
      </c>
      <c r="B164" s="64">
        <v>0</v>
      </c>
      <c r="C164" s="7" t="s">
        <v>97</v>
      </c>
      <c r="D164" s="7" t="s">
        <v>98</v>
      </c>
      <c r="E164" s="84">
        <f>E165</f>
        <v>76878.45</v>
      </c>
    </row>
    <row r="165" spans="1:11" ht="31.5" x14ac:dyDescent="0.2">
      <c r="A165" s="89">
        <v>0</v>
      </c>
      <c r="B165" s="90"/>
      <c r="C165" s="7" t="s">
        <v>176</v>
      </c>
      <c r="D165" s="7" t="s">
        <v>177</v>
      </c>
      <c r="E165" s="84">
        <f>E166+E167+E168+E169+E170</f>
        <v>76878.45</v>
      </c>
    </row>
    <row r="166" spans="1:11" ht="31.5" x14ac:dyDescent="0.2">
      <c r="A166" s="91">
        <v>900</v>
      </c>
      <c r="B166" s="92"/>
      <c r="C166" s="7" t="s">
        <v>176</v>
      </c>
      <c r="D166" s="7" t="s">
        <v>177</v>
      </c>
      <c r="E166" s="84">
        <v>58321.2</v>
      </c>
    </row>
    <row r="167" spans="1:11" ht="31.5" x14ac:dyDescent="0.2">
      <c r="A167" s="91">
        <v>905</v>
      </c>
      <c r="B167" s="92"/>
      <c r="C167" s="7" t="s">
        <v>176</v>
      </c>
      <c r="D167" s="7" t="s">
        <v>177</v>
      </c>
      <c r="E167" s="84">
        <v>933.48</v>
      </c>
    </row>
    <row r="168" spans="1:11" ht="31.5" x14ac:dyDescent="0.2">
      <c r="A168" s="50"/>
      <c r="B168" s="51">
        <v>910</v>
      </c>
      <c r="C168" s="7" t="s">
        <v>176</v>
      </c>
      <c r="D168" s="7" t="s">
        <v>177</v>
      </c>
      <c r="E168" s="84">
        <v>15806.84</v>
      </c>
      <c r="F168" s="77"/>
    </row>
    <row r="169" spans="1:11" ht="31.5" x14ac:dyDescent="0.2">
      <c r="A169" s="91">
        <v>920</v>
      </c>
      <c r="B169" s="92"/>
      <c r="C169" s="7" t="s">
        <v>176</v>
      </c>
      <c r="D169" s="7" t="s">
        <v>177</v>
      </c>
      <c r="E169" s="84">
        <v>1816.93</v>
      </c>
    </row>
    <row r="170" spans="1:11" ht="31.5" hidden="1" x14ac:dyDescent="0.2">
      <c r="A170" s="87"/>
      <c r="B170" s="88">
        <v>925</v>
      </c>
      <c r="C170" s="7" t="s">
        <v>176</v>
      </c>
      <c r="D170" s="7" t="s">
        <v>177</v>
      </c>
      <c r="E170" s="84">
        <v>0</v>
      </c>
    </row>
    <row r="171" spans="1:11" ht="31.5" x14ac:dyDescent="0.2">
      <c r="A171" s="89">
        <v>0</v>
      </c>
      <c r="B171" s="90"/>
      <c r="C171" s="7" t="s">
        <v>99</v>
      </c>
      <c r="D171" s="7" t="s">
        <v>224</v>
      </c>
      <c r="E171" s="84">
        <f>E172+E176+E178+E180+E182+E184+E186+E188</f>
        <v>25559.79</v>
      </c>
    </row>
    <row r="172" spans="1:11" ht="31.5" x14ac:dyDescent="0.2">
      <c r="A172" s="89">
        <v>0</v>
      </c>
      <c r="B172" s="90"/>
      <c r="C172" s="7" t="s">
        <v>100</v>
      </c>
      <c r="D172" s="7" t="s">
        <v>225</v>
      </c>
      <c r="E172" s="84">
        <f>E173</f>
        <v>8718.4599999999991</v>
      </c>
    </row>
    <row r="173" spans="1:11" ht="31.5" x14ac:dyDescent="0.2">
      <c r="A173" s="89">
        <v>0</v>
      </c>
      <c r="B173" s="90"/>
      <c r="C173" s="7" t="s">
        <v>186</v>
      </c>
      <c r="D173" s="13" t="s">
        <v>187</v>
      </c>
      <c r="E173" s="84">
        <f>E174+E175</f>
        <v>8718.4599999999991</v>
      </c>
    </row>
    <row r="174" spans="1:11" ht="31.5" x14ac:dyDescent="0.2">
      <c r="A174" s="91">
        <v>905</v>
      </c>
      <c r="B174" s="92"/>
      <c r="C174" s="7" t="s">
        <v>186</v>
      </c>
      <c r="D174" s="7" t="s">
        <v>187</v>
      </c>
      <c r="E174" s="84">
        <v>2728</v>
      </c>
      <c r="F174" s="77"/>
    </row>
    <row r="175" spans="1:11" ht="31.5" x14ac:dyDescent="0.2">
      <c r="A175" s="91">
        <v>910</v>
      </c>
      <c r="B175" s="92"/>
      <c r="C175" s="7" t="s">
        <v>186</v>
      </c>
      <c r="D175" s="7" t="s">
        <v>187</v>
      </c>
      <c r="E175" s="84">
        <v>5990.46</v>
      </c>
      <c r="H175" s="77"/>
      <c r="K175" s="77"/>
    </row>
    <row r="176" spans="1:11" ht="31.5" x14ac:dyDescent="0.2">
      <c r="A176" s="89">
        <v>0</v>
      </c>
      <c r="B176" s="90"/>
      <c r="C176" s="7" t="s">
        <v>101</v>
      </c>
      <c r="D176" s="7" t="s">
        <v>226</v>
      </c>
      <c r="E176" s="84">
        <f>E177</f>
        <v>2503</v>
      </c>
    </row>
    <row r="177" spans="1:6" ht="47.25" x14ac:dyDescent="0.2">
      <c r="A177" s="91">
        <v>905</v>
      </c>
      <c r="B177" s="92"/>
      <c r="C177" s="7" t="s">
        <v>188</v>
      </c>
      <c r="D177" s="13" t="s">
        <v>189</v>
      </c>
      <c r="E177" s="84">
        <v>2503</v>
      </c>
    </row>
    <row r="178" spans="1:6" ht="63" x14ac:dyDescent="0.2">
      <c r="A178" s="89">
        <v>0</v>
      </c>
      <c r="B178" s="90"/>
      <c r="C178" s="7" t="s">
        <v>102</v>
      </c>
      <c r="D178" s="7" t="s">
        <v>190</v>
      </c>
      <c r="E178" s="84">
        <f>E179</f>
        <v>269</v>
      </c>
    </row>
    <row r="179" spans="1:6" ht="63" x14ac:dyDescent="0.2">
      <c r="A179" s="91">
        <v>905</v>
      </c>
      <c r="B179" s="92"/>
      <c r="C179" s="7" t="s">
        <v>191</v>
      </c>
      <c r="D179" s="13" t="s">
        <v>192</v>
      </c>
      <c r="E179" s="84">
        <v>269</v>
      </c>
    </row>
    <row r="180" spans="1:6" ht="63" x14ac:dyDescent="0.2">
      <c r="A180" s="89">
        <v>0</v>
      </c>
      <c r="B180" s="90"/>
      <c r="C180" s="7" t="s">
        <v>103</v>
      </c>
      <c r="D180" s="7" t="s">
        <v>104</v>
      </c>
      <c r="E180" s="84">
        <f>E181</f>
        <v>709</v>
      </c>
    </row>
    <row r="181" spans="1:6" ht="63.75" thickBot="1" x14ac:dyDescent="0.25">
      <c r="A181" s="91">
        <v>910</v>
      </c>
      <c r="B181" s="92"/>
      <c r="C181" s="7" t="s">
        <v>193</v>
      </c>
      <c r="D181" s="13" t="s">
        <v>194</v>
      </c>
      <c r="E181" s="84">
        <v>709</v>
      </c>
    </row>
    <row r="182" spans="1:6" ht="48" thickBot="1" x14ac:dyDescent="0.25">
      <c r="A182" s="11"/>
      <c r="B182" s="27" t="s">
        <v>17</v>
      </c>
      <c r="C182" s="47" t="s">
        <v>195</v>
      </c>
      <c r="D182" s="29" t="s">
        <v>196</v>
      </c>
      <c r="E182" s="84">
        <f>E183</f>
        <v>407.88</v>
      </c>
    </row>
    <row r="183" spans="1:6" ht="47.25" x14ac:dyDescent="0.2">
      <c r="A183" s="11"/>
      <c r="B183" s="19">
        <v>910</v>
      </c>
      <c r="C183" s="28" t="s">
        <v>197</v>
      </c>
      <c r="D183" s="22" t="s">
        <v>198</v>
      </c>
      <c r="E183" s="84">
        <v>407.88</v>
      </c>
    </row>
    <row r="184" spans="1:6" ht="47.25" x14ac:dyDescent="0.2">
      <c r="A184" s="11"/>
      <c r="B184" s="12" t="s">
        <v>17</v>
      </c>
      <c r="C184" s="30" t="s">
        <v>199</v>
      </c>
      <c r="D184" s="22" t="s">
        <v>200</v>
      </c>
      <c r="E184" s="84">
        <f>E185</f>
        <v>0.25</v>
      </c>
    </row>
    <row r="185" spans="1:6" ht="63" x14ac:dyDescent="0.2">
      <c r="A185" s="11"/>
      <c r="B185" s="12" t="s">
        <v>241</v>
      </c>
      <c r="C185" s="30" t="s">
        <v>201</v>
      </c>
      <c r="D185" s="31" t="s">
        <v>202</v>
      </c>
      <c r="E185" s="84">
        <v>0.25</v>
      </c>
    </row>
    <row r="186" spans="1:6" ht="31.5" x14ac:dyDescent="0.2">
      <c r="A186" s="89">
        <v>0</v>
      </c>
      <c r="B186" s="90"/>
      <c r="C186" s="7" t="s">
        <v>105</v>
      </c>
      <c r="D186" s="7" t="s">
        <v>106</v>
      </c>
      <c r="E186" s="84">
        <f>E187</f>
        <v>12952.2</v>
      </c>
    </row>
    <row r="187" spans="1:6" ht="31.5" x14ac:dyDescent="0.2">
      <c r="A187" s="91">
        <v>905</v>
      </c>
      <c r="B187" s="92"/>
      <c r="C187" s="7" t="s">
        <v>203</v>
      </c>
      <c r="D187" s="7" t="s">
        <v>204</v>
      </c>
      <c r="E187" s="84">
        <v>12952.2</v>
      </c>
      <c r="F187" s="77"/>
    </row>
    <row r="188" spans="1:6" ht="31.5" x14ac:dyDescent="0.2">
      <c r="A188" s="74"/>
      <c r="B188" s="73">
        <v>0</v>
      </c>
      <c r="C188" s="53" t="s">
        <v>105</v>
      </c>
      <c r="D188" s="7" t="s">
        <v>106</v>
      </c>
      <c r="E188" s="84">
        <f>E189</f>
        <v>0</v>
      </c>
      <c r="F188" s="77"/>
    </row>
    <row r="189" spans="1:6" ht="31.5" x14ac:dyDescent="0.2">
      <c r="A189" s="74"/>
      <c r="B189" s="75">
        <v>910</v>
      </c>
      <c r="C189" s="53" t="s">
        <v>105</v>
      </c>
      <c r="D189" s="7" t="s">
        <v>204</v>
      </c>
      <c r="E189" s="84">
        <v>0</v>
      </c>
      <c r="F189" s="77"/>
    </row>
    <row r="190" spans="1:6" ht="31.5" x14ac:dyDescent="0.2">
      <c r="A190" s="52"/>
      <c r="B190" s="12" t="s">
        <v>17</v>
      </c>
      <c r="C190" s="53" t="s">
        <v>260</v>
      </c>
      <c r="D190" s="54" t="s">
        <v>261</v>
      </c>
      <c r="E190" s="84">
        <f>E191</f>
        <v>3407.8</v>
      </c>
    </row>
    <row r="191" spans="1:6" ht="31.5" x14ac:dyDescent="0.2">
      <c r="A191" s="52"/>
      <c r="B191" s="12" t="s">
        <v>17</v>
      </c>
      <c r="C191" s="53" t="s">
        <v>262</v>
      </c>
      <c r="D191" s="55" t="s">
        <v>263</v>
      </c>
      <c r="E191" s="84">
        <f>E192+E193+E194</f>
        <v>3407.8</v>
      </c>
    </row>
    <row r="192" spans="1:6" ht="31.5" x14ac:dyDescent="0.2">
      <c r="A192" s="52"/>
      <c r="B192" s="12" t="s">
        <v>240</v>
      </c>
      <c r="C192" s="53" t="s">
        <v>264</v>
      </c>
      <c r="D192" s="56" t="s">
        <v>265</v>
      </c>
      <c r="E192" s="84">
        <v>60</v>
      </c>
    </row>
    <row r="193" spans="1:5" ht="31.5" x14ac:dyDescent="0.2">
      <c r="A193" s="65"/>
      <c r="B193" s="12" t="s">
        <v>241</v>
      </c>
      <c r="C193" s="53" t="s">
        <v>264</v>
      </c>
      <c r="D193" s="56" t="s">
        <v>265</v>
      </c>
      <c r="E193" s="84">
        <v>1347.8</v>
      </c>
    </row>
    <row r="194" spans="1:5" ht="31.5" x14ac:dyDescent="0.2">
      <c r="A194" s="57"/>
      <c r="B194" s="12" t="s">
        <v>268</v>
      </c>
      <c r="C194" s="53" t="s">
        <v>264</v>
      </c>
      <c r="D194" s="56" t="s">
        <v>265</v>
      </c>
      <c r="E194" s="84">
        <v>2000</v>
      </c>
    </row>
    <row r="195" spans="1:5" ht="31.5" hidden="1" x14ac:dyDescent="0.2">
      <c r="A195" s="62"/>
      <c r="B195" s="12" t="s">
        <v>17</v>
      </c>
      <c r="C195" s="7" t="s">
        <v>278</v>
      </c>
      <c r="D195" s="7" t="s">
        <v>279</v>
      </c>
      <c r="E195" s="84">
        <f>E196</f>
        <v>0</v>
      </c>
    </row>
    <row r="196" spans="1:5" ht="31.5" hidden="1" x14ac:dyDescent="0.2">
      <c r="A196" s="62"/>
      <c r="B196" s="12" t="s">
        <v>17</v>
      </c>
      <c r="C196" s="7" t="s">
        <v>280</v>
      </c>
      <c r="D196" s="7" t="s">
        <v>281</v>
      </c>
      <c r="E196" s="84">
        <f>E197</f>
        <v>0</v>
      </c>
    </row>
    <row r="197" spans="1:5" ht="31.5" hidden="1" x14ac:dyDescent="0.2">
      <c r="A197" s="62"/>
      <c r="B197" s="12" t="s">
        <v>17</v>
      </c>
      <c r="C197" s="7" t="s">
        <v>282</v>
      </c>
      <c r="D197" s="7" t="s">
        <v>283</v>
      </c>
      <c r="E197" s="84">
        <f>E199+E200+E198</f>
        <v>0</v>
      </c>
    </row>
    <row r="198" spans="1:5" ht="31.5" hidden="1" x14ac:dyDescent="0.2">
      <c r="A198" s="78"/>
      <c r="B198" s="12" t="s">
        <v>241</v>
      </c>
      <c r="C198" s="7" t="s">
        <v>282</v>
      </c>
      <c r="D198" s="7" t="s">
        <v>283</v>
      </c>
      <c r="E198" s="84">
        <v>0</v>
      </c>
    </row>
    <row r="199" spans="1:5" ht="31.5" hidden="1" x14ac:dyDescent="0.2">
      <c r="A199" s="62"/>
      <c r="B199" s="12" t="s">
        <v>268</v>
      </c>
      <c r="C199" s="7" t="s">
        <v>282</v>
      </c>
      <c r="D199" s="7" t="s">
        <v>283</v>
      </c>
      <c r="E199" s="84">
        <v>0</v>
      </c>
    </row>
    <row r="200" spans="1:5" ht="31.5" hidden="1" x14ac:dyDescent="0.2">
      <c r="A200" s="62"/>
      <c r="B200" s="12" t="s">
        <v>269</v>
      </c>
      <c r="C200" s="7" t="s">
        <v>282</v>
      </c>
      <c r="D200" s="7" t="s">
        <v>283</v>
      </c>
      <c r="E200" s="84">
        <v>0</v>
      </c>
    </row>
    <row r="201" spans="1:5" ht="15.75" x14ac:dyDescent="0.25">
      <c r="A201" s="96"/>
      <c r="B201" s="97"/>
      <c r="C201" s="32"/>
      <c r="D201" s="33" t="s">
        <v>107</v>
      </c>
      <c r="E201" s="81">
        <f>E4+E144</f>
        <v>262721.34000000003</v>
      </c>
    </row>
    <row r="202" spans="1:5" x14ac:dyDescent="0.2">
      <c r="A202" s="3"/>
    </row>
    <row r="204" spans="1:5" x14ac:dyDescent="0.2">
      <c r="D204" s="79"/>
    </row>
    <row r="206" spans="1:5" x14ac:dyDescent="0.2">
      <c r="D206" s="79"/>
    </row>
    <row r="207" spans="1:5" x14ac:dyDescent="0.2">
      <c r="D207" s="79"/>
    </row>
    <row r="208" spans="1:5" x14ac:dyDescent="0.2">
      <c r="D208" s="79"/>
    </row>
    <row r="209" spans="4:4" x14ac:dyDescent="0.2">
      <c r="D209" s="79"/>
    </row>
    <row r="210" spans="4:4" ht="18.75" x14ac:dyDescent="0.2">
      <c r="D210" s="80"/>
    </row>
    <row r="211" spans="4:4" x14ac:dyDescent="0.2">
      <c r="D211" s="77"/>
    </row>
    <row r="212" spans="4:4" x14ac:dyDescent="0.2">
      <c r="D212" s="77"/>
    </row>
    <row r="213" spans="4:4" x14ac:dyDescent="0.2">
      <c r="D213" s="77"/>
    </row>
    <row r="214" spans="4:4" x14ac:dyDescent="0.2">
      <c r="D214" s="77"/>
    </row>
    <row r="215" spans="4:4" x14ac:dyDescent="0.2">
      <c r="D215" s="77"/>
    </row>
  </sheetData>
  <mergeCells count="96">
    <mergeCell ref="A201:B201"/>
    <mergeCell ref="A2:E2"/>
    <mergeCell ref="A186:B186"/>
    <mergeCell ref="A187:B187"/>
    <mergeCell ref="A174:B174"/>
    <mergeCell ref="A175:B175"/>
    <mergeCell ref="A176:B176"/>
    <mergeCell ref="A177:B177"/>
    <mergeCell ref="A178:B178"/>
    <mergeCell ref="A179:B179"/>
    <mergeCell ref="A181:B181"/>
    <mergeCell ref="A165:B165"/>
    <mergeCell ref="A166:B166"/>
    <mergeCell ref="A167:B167"/>
    <mergeCell ref="A169:B169"/>
    <mergeCell ref="A171:B171"/>
    <mergeCell ref="A172:B172"/>
    <mergeCell ref="A173:B173"/>
    <mergeCell ref="A180:B180"/>
    <mergeCell ref="A83:B83"/>
    <mergeCell ref="A86:B86"/>
    <mergeCell ref="A151:B151"/>
    <mergeCell ref="A104:B104"/>
    <mergeCell ref="A105:B105"/>
    <mergeCell ref="A106:B106"/>
    <mergeCell ref="A107:B107"/>
    <mergeCell ref="A109:B109"/>
    <mergeCell ref="A144:B144"/>
    <mergeCell ref="A145:B145"/>
    <mergeCell ref="A146:B146"/>
    <mergeCell ref="A147:B147"/>
    <mergeCell ref="A148:B148"/>
    <mergeCell ref="A149:B149"/>
    <mergeCell ref="A150:B150"/>
    <mergeCell ref="A101:B101"/>
    <mergeCell ref="A103:B103"/>
    <mergeCell ref="A89:B89"/>
    <mergeCell ref="A90:B90"/>
    <mergeCell ref="A91:B91"/>
    <mergeCell ref="A92:B92"/>
    <mergeCell ref="A94:B94"/>
    <mergeCell ref="A96:B96"/>
    <mergeCell ref="A97:B97"/>
    <mergeCell ref="A98:B98"/>
    <mergeCell ref="A99:B99"/>
    <mergeCell ref="A100:B100"/>
    <mergeCell ref="A87:B87"/>
    <mergeCell ref="A88:B88"/>
    <mergeCell ref="A58:B58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81:B81"/>
    <mergeCell ref="A82:B82"/>
    <mergeCell ref="A54:B54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24:B24"/>
    <mergeCell ref="A25:B25"/>
    <mergeCell ref="A42:B42"/>
    <mergeCell ref="A43:B43"/>
    <mergeCell ref="A53:B53"/>
    <mergeCell ref="A26:B26"/>
    <mergeCell ref="A27:B27"/>
    <mergeCell ref="A28:B28"/>
    <mergeCell ref="A29:B29"/>
    <mergeCell ref="A3:C3"/>
    <mergeCell ref="A4:B4"/>
    <mergeCell ref="A5:B5"/>
    <mergeCell ref="A6:B6"/>
    <mergeCell ref="A8:B8"/>
    <mergeCell ref="A22:B22"/>
    <mergeCell ref="A23:B23"/>
    <mergeCell ref="A10:B10"/>
    <mergeCell ref="A12:B12"/>
    <mergeCell ref="A19:B19"/>
    <mergeCell ref="A20:B20"/>
    <mergeCell ref="A21:B21"/>
  </mergeCells>
  <pageMargins left="0.70866141732283472" right="0.11811023622047245" top="0.74803149606299213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Ложкина Марина</dc:creator>
  <cp:lastModifiedBy>Ложкина Марина</cp:lastModifiedBy>
  <cp:lastPrinted>2025-03-12T08:33:08Z</cp:lastPrinted>
  <dcterms:created xsi:type="dcterms:W3CDTF">2020-09-28T08:40:50Z</dcterms:created>
  <dcterms:modified xsi:type="dcterms:W3CDTF">2025-03-31T10:18:07Z</dcterms:modified>
</cp:coreProperties>
</file>