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юрист\Мои документы (юрист)\ДУМА 2017-2023\РЕШЕНИЯ ДУМЫ 2023\Дума 31.10.2023\изменения в бюджет\"/>
    </mc:Choice>
  </mc:AlternateContent>
  <bookViews>
    <workbookView xWindow="120" yWindow="375" windowWidth="15570" windowHeight="10965"/>
  </bookViews>
  <sheets>
    <sheet name="Table 1" sheetId="1" r:id="rId1"/>
  </sheets>
  <calcPr calcId="162913"/>
</workbook>
</file>

<file path=xl/calcChain.xml><?xml version="1.0" encoding="utf-8"?>
<calcChain xmlns="http://schemas.openxmlformats.org/spreadsheetml/2006/main">
  <c r="E180" i="1" l="1"/>
  <c r="E179" i="1" s="1"/>
  <c r="E151" i="1" l="1"/>
  <c r="E132" i="1"/>
  <c r="E131" i="1" s="1"/>
  <c r="E130" i="1" s="1"/>
  <c r="E175" i="1" l="1"/>
  <c r="E174" i="1" s="1"/>
  <c r="E172" i="1" l="1"/>
  <c r="E124" i="1" l="1"/>
  <c r="E109" i="1"/>
  <c r="E105" i="1"/>
  <c r="E101" i="1"/>
  <c r="E96" i="1"/>
  <c r="E87" i="1" l="1"/>
  <c r="E86" i="1" s="1"/>
  <c r="E78" i="1"/>
  <c r="E76" i="1" s="1"/>
  <c r="E95" i="1" l="1"/>
  <c r="E51" i="1"/>
  <c r="E50" i="1" s="1"/>
  <c r="E69" i="1" l="1"/>
  <c r="E68" i="1" l="1"/>
  <c r="E67" i="1" s="1"/>
  <c r="E159" i="1" l="1"/>
  <c r="E83" i="1"/>
  <c r="E119" i="1" l="1"/>
  <c r="E108" i="1"/>
  <c r="E104" i="1"/>
  <c r="E178" i="1" l="1"/>
  <c r="E148" i="1"/>
  <c r="E170" i="1" l="1"/>
  <c r="E146" i="1"/>
  <c r="E144" i="1"/>
  <c r="E142" i="1"/>
  <c r="E123" i="1" l="1"/>
  <c r="E121" i="1"/>
  <c r="E117" i="1"/>
  <c r="E115" i="1"/>
  <c r="E113" i="1"/>
  <c r="E111" i="1"/>
  <c r="E100" i="1"/>
  <c r="E75" i="1"/>
  <c r="E65" i="1"/>
  <c r="E64" i="1" s="1"/>
  <c r="E62" i="1"/>
  <c r="E60" i="1"/>
  <c r="E58" i="1"/>
  <c r="E48" i="1"/>
  <c r="E45" i="1"/>
  <c r="E43" i="1"/>
  <c r="E38" i="1"/>
  <c r="E40" i="1"/>
  <c r="E99" i="1" l="1"/>
  <c r="E57" i="1"/>
  <c r="E56" i="1" s="1"/>
  <c r="E47" i="1"/>
  <c r="E42" i="1"/>
  <c r="E37" i="1" s="1"/>
  <c r="E9" i="1"/>
  <c r="E168" i="1" l="1"/>
  <c r="E11" i="1" l="1"/>
  <c r="E7" i="1"/>
  <c r="E128" i="1" l="1"/>
  <c r="E127" i="1"/>
  <c r="E98" i="1" s="1"/>
  <c r="E31" i="1"/>
  <c r="E166" i="1" l="1"/>
  <c r="E164" i="1"/>
  <c r="E162" i="1"/>
  <c r="E158" i="1"/>
  <c r="E150" i="1"/>
  <c r="E140" i="1"/>
  <c r="E137" i="1"/>
  <c r="E136" i="1"/>
  <c r="E94" i="1"/>
  <c r="E92" i="1"/>
  <c r="E91" i="1"/>
  <c r="E85" i="1"/>
  <c r="E35" i="1"/>
  <c r="E33" i="1"/>
  <c r="E29" i="1"/>
  <c r="E28" i="1" s="1"/>
  <c r="E25" i="1"/>
  <c r="E24" i="1" s="1"/>
  <c r="E22" i="1"/>
  <c r="E21" i="1"/>
  <c r="E19" i="1"/>
  <c r="E18" i="1"/>
  <c r="E15" i="1"/>
  <c r="E16" i="1"/>
  <c r="E6" i="1"/>
  <c r="E5" i="1" s="1"/>
  <c r="E27" i="1" l="1"/>
  <c r="E139" i="1"/>
  <c r="E157" i="1"/>
  <c r="E14" i="1"/>
  <c r="E13" i="1" s="1"/>
  <c r="E4" i="1" s="1"/>
  <c r="E90" i="1"/>
  <c r="E82" i="1"/>
  <c r="E81" i="1" s="1"/>
  <c r="E80" i="1" s="1"/>
  <c r="E135" i="1" l="1"/>
  <c r="E134" i="1" s="1"/>
  <c r="E183" i="1" l="1"/>
</calcChain>
</file>

<file path=xl/sharedStrings.xml><?xml version="1.0" encoding="utf-8"?>
<sst xmlns="http://schemas.openxmlformats.org/spreadsheetml/2006/main" count="414" uniqueCount="295">
  <si>
    <t xml:space="preserve">1 11 09000 00 0000 120 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</si>
  <si>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</si>
  <si>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</si>
  <si>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</si>
  <si>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1 16 01050 01 0000 140</t>
  </si>
  <si>
    <t>1 16 01060 01 0000 140</t>
  </si>
  <si>
    <t>1 16 01053 01 0000 140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</si>
  <si>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</si>
  <si>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</si>
  <si>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</si>
  <si>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1 16 01200 01 0000 140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</si>
  <si>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</si>
  <si>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</si>
  <si>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</si>
  <si>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</si>
  <si>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</si>
  <si>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2 00 00000 00 0000 000</t>
  </si>
  <si>
    <t>000</t>
  </si>
  <si>
    <t>1 01 02010 01 0000 110</t>
  </si>
  <si>
    <t>1 01 02020 01 0000 110</t>
  </si>
  <si>
    <t>1 01 02030 01 0000 110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</si>
  <si>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</si>
  <si>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</si>
  <si>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</si>
  <si>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</si>
  <si>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</si>
  <si>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</si>
  <si>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</si>
  <si>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</si>
  <si>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</si>
  <si>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</si>
  <si>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</si>
  <si>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</si>
  <si>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</si>
  <si>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</si>
  <si>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</si>
  <si>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</si>
  <si>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</si>
  <si>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</si>
  <si>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</si>
  <si>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</si>
  <si>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</si>
  <si>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</si>
  <si>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</si>
  <si>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</si>
  <si>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1 05 01021 01 0000 110</t>
  </si>
  <si>
    <t>1 05 03000 01 0000 110</t>
  </si>
  <si>
    <t>Единый сельскохозяйственный налог</t>
  </si>
  <si>
    <t>1 05 03010 01 0000 110</t>
  </si>
  <si>
    <t>1 05 04000 02 0000 110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</si>
  <si>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</si>
  <si>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</si>
  <si>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</si>
  <si>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</si>
  <si>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</si>
  <si>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1 08 00000 00 0000 000</t>
  </si>
  <si>
    <t>ГОСУДАРСТВЕННАЯ ПОШЛИНА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</si>
  <si>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</si>
  <si>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</si>
  <si>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</si>
  <si>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</si>
  <si>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</si>
  <si>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1 11 05030 00 0000 120</t>
  </si>
  <si>
    <t>1 11 05070 00 0000 120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</si>
  <si>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</si>
  <si>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</si>
  <si>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</si>
  <si>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</si>
  <si>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</si>
  <si>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</si>
  <si>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</si>
  <si>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</si>
  <si>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</si>
  <si>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</si>
  <si>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</si>
  <si>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</si>
  <si>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</si>
  <si>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</si>
  <si>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</si>
  <si>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</si>
  <si>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</si>
  <si>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</si>
  <si>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1 14 00000 00 0000 000</t>
  </si>
  <si>
    <t>1 14 02000 00 0000 000</t>
  </si>
  <si>
    <t>1 14 06000 00 0000 430</t>
  </si>
  <si>
    <t>1 14 06010 00 0000 430</t>
  </si>
  <si>
    <t>1 16 00000 00 0000 000</t>
  </si>
  <si>
    <t>ШТРАФЫ, САНКЦИИ, ВОЗМЕЩЕНИЕ УЩЕРБА</t>
  </si>
  <si>
    <t>1 16 01000 01 0000 140</t>
  </si>
  <si>
    <t>Административные  штрафы,  установленные  Кодексом  Российской Федерации об административных правонарушениях</t>
  </si>
  <si>
    <t>БЕЗВОЗМЕЗДНЫЕ ПОСТУПЛЕНИЯ</t>
  </si>
  <si>
    <t>2 02 00000 00 0000 000</t>
  </si>
  <si>
    <t>БЕЗВОЗМЕЗДНЫЕ ПОСТУПЛЕНИЯ ОТ ДРУГИХ БЮДЖЕТОВ
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</si>
  <si>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</si>
  <si>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</si>
  <si>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</si>
  <si>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 бюджетной обеспеченности</t>
  </si>
  <si>
    <t>2 02 20000 00 0000 150</t>
  </si>
  <si>
    <t>2 02 20216 00 0000 150</t>
  </si>
  <si>
    <t>2 02 29999 00 0000 150</t>
  </si>
  <si>
    <t>Прочие субсидии</t>
  </si>
  <si>
    <t>2 02 30000 00 0000 150</t>
  </si>
  <si>
    <t>2 02 30024 00 0000 150</t>
  </si>
  <si>
    <t>2 02 30027 00 0000 150</t>
  </si>
  <si>
    <t>2 02 30029 00 0000 150</t>
  </si>
  <si>
    <t>2 02 35082 00 0000 150</t>
  </si>
  <si>
    <t>Субвенции бюджетам муниципальных образований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</t>
  </si>
  <si>
    <t>2 02 39999 00 0000 150</t>
  </si>
  <si>
    <t>Прочие субвенции</t>
  </si>
  <si>
    <t>ВСЕГО ДОХОДОВ</t>
  </si>
  <si>
    <r>
      <rPr>
        <sz val="14"/>
        <rFont val="Times New Roman"/>
        <family val="1"/>
        <charset val="204"/>
      </rPr>
      <t>Код бюджетной
классификации</t>
    </r>
  </si>
  <si>
    <r>
      <rPr>
        <sz val="14"/>
        <rFont val="Times New Roman"/>
        <family val="1"/>
        <charset val="204"/>
      </rPr>
      <t>Наименование налога
(сбора)</t>
    </r>
  </si>
  <si>
    <r>
      <rPr>
        <sz val="14"/>
        <rFont val="Times New Roman"/>
        <family val="1"/>
        <charset val="204"/>
      </rPr>
      <t>Сумма
тыс. руб.</t>
    </r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</si>
  <si>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</si>
  <si>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 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</si>
  <si>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 в соответствии со статьей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</si>
  <si>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</si>
  <si>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Налог, взимаемый в связи с применением патентной системы налогообложения, зачисляемый в бюджеты муниципальных округов</t>
  </si>
  <si>
    <t>1 05 04060 02 0000 110</t>
  </si>
  <si>
    <t>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</si>
  <si>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</si>
  <si>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</si>
  <si>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1 06 01020 14 0000 110</t>
  </si>
  <si>
    <t>1 06 06000 00 0000 110</t>
  </si>
  <si>
    <t>Земельный налог</t>
  </si>
  <si>
    <t>Земельный налог с организаций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</si>
  <si>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</si>
  <si>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</si>
  <si>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</si>
  <si>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</si>
  <si>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муниципальных округов</t>
  </si>
  <si>
    <t>1 06 06042 14 0000 110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</si>
  <si>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</si>
  <si>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</si>
  <si>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</si>
  <si>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</si>
  <si>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</si>
  <si>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</si>
  <si>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</si>
  <si>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</si>
  <si>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</si>
  <si>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1 11 07014 14 0000 120</t>
  </si>
  <si>
    <t>1 11 09044 14 0000 120</t>
  </si>
  <si>
    <t>Прочие поступления от использования имущества, находящегося в собственности муниципальных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</si>
  <si>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</si>
  <si>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</si>
  <si>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</si>
  <si>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</si>
  <si>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1 14 02040 14 0000 410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</si>
  <si>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</si>
  <si>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</si>
  <si>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</si>
  <si>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</si>
  <si>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</si>
  <si>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</si>
  <si>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</si>
  <si>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738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</si>
  <si>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</si>
  <si>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</si>
  <si>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</si>
  <si>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</si>
  <si>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</si>
  <si>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</si>
  <si>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</si>
  <si>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</si>
  <si>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</si>
  <si>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</si>
  <si>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</si>
  <si>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</si>
  <si>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</si>
  <si>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</si>
  <si>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</si>
  <si>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</si>
  <si>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</si>
  <si>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</si>
  <si>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</si>
  <si>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</si>
  <si>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</si>
  <si>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2 02 20216 14 0000 150</t>
  </si>
  <si>
    <t>2 02 29999 14 0000 150</t>
  </si>
  <si>
    <t>Прочие субсидии бюджетам муниципальных округов</t>
  </si>
  <si>
    <t>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</si>
  <si>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</si>
  <si>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</si>
  <si>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</si>
  <si>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2 02 25497 00 0000 150</t>
  </si>
  <si>
    <t>Субсидии бюджетам на реализацию мероприятий по обеспечению жильем молодых семей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</si>
  <si>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</si>
  <si>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</si>
  <si>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2 02 25519 00 0000 150</t>
  </si>
  <si>
    <t>Субсидии бюджетам на поддержку отрасли культуры</t>
  </si>
  <si>
    <t>2 02 25519 14 0000 150</t>
  </si>
  <si>
    <t>Субсидии бюджетам муниципальных округов на поддержку отрасли культуры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</si>
  <si>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</si>
  <si>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</si>
  <si>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2 02 30027 14 0000 150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</si>
  <si>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</si>
  <si>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</si>
  <si>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</si>
  <si>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</si>
  <si>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</si>
  <si>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</si>
  <si>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</si>
  <si>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</si>
  <si>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</si>
  <si>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</si>
  <si>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</si>
  <si>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</si>
  <si>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</si>
  <si>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</si>
  <si>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2 02 39999 14 0000 150</t>
  </si>
  <si>
    <t>Прочие субвенции бюджетам муниципальных округов</t>
  </si>
  <si>
    <r>
      <rPr>
        <sz val="12"/>
        <rFont val="Times New Roman"/>
        <family val="2"/>
      </rPr>
  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( по нормативам, установленным Федеральным законом о
федеральном бюджете в целях формирования дорожных фондов субъектов Российской Федерации)</t>
    </r>
  </si>
  <si>
    <t>НАЛОГИ НА ТОВАРЫ (РАБОТЫ, УСЛУГИ), РЕАЛИЗУЕМЫЕ НА ТЕРРИТОРИИ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</si>
  <si>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</si>
  <si>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 на имущество организаций по имуществу, не входящему в Единую систему газоснабжения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</si>
  <si>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</si>
  <si>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</si>
  <si>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ДОХОДЫ ОТ ИСПОЛЬЗОВАНИЯ  ИМУЩЕСТВА, НАХОДЯЩЕГОСЯ В ГОСУДАРСТВЕННОЙ И МУНИЦИПАЛЬНОЙ СОБСТВЕННОСТИ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</si>
  <si>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</si>
  <si>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</si>
  <si>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</si>
  <si>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</si>
  <si>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</si>
  <si>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ДОХОДЫ ОТ ПРОДАЖИ  МАТЕРИАЛЬНЫХ  И НЕМАТЕРИАЛЬНЫХ АКТИВОВ</t>
  </si>
  <si>
    <t>Доходы от реализации имущества, находящегося в собственности муниципальных округов (за исключением  движимого имущества муниципальных бюджетных и автономных учреждений 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</si>
  <si>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</t>
  </si>
  <si>
    <t>Административные    штрафы,    установленные    Главой    5    Кодекса Российской  Федерации  об  административных  правонарушениях,  за административные правонарушения, посягающие на права граждан</t>
  </si>
  <si>
    <t>СУБСИДИИ  БЮДЖЕТАМ БЮДЖЕТНОЙ СИСТЕМЫ РОССИЙСКОЙ ФЕДЕРАЦИИ  (МЕЖБЮДЖЕТНЫЕ СУБСИДИИ)</t>
  </si>
  <si>
    <t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</si>
  <si>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</si>
  <si>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СУБВЕНЦИИ БЮДЖЕТАМ БЮДЖЕТНОЙ СИСТЕМЫ РОССИЙСКОЙ ФЕДЕРАЦИИ</t>
  </si>
  <si>
    <t>Субвенции  местным бюджетам на выполнение передаваемых полномочий 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</si>
  <si>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</si>
  <si>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2 04 00000 00 0000 000</t>
  </si>
  <si>
    <t>БЕЗВОЗМЕЗДНЫЕ ПОСТУПЛЕНИЯ ОТ НЕГОСУДАРСТВЕННЫХ ОРГАНИЗАЦИЙ</t>
  </si>
  <si>
    <t>2 04 04000 14 0000 150</t>
  </si>
  <si>
    <t>Безвозмездные поступления от негосударственных организаций в бюджеты муниципальных округов</t>
  </si>
  <si>
    <t>2 04 04099 14 0000 150</t>
  </si>
  <si>
    <t>Прочие безвозмездные поступления от негосударственных организаций в бюджеты муниципальных округов</t>
  </si>
  <si>
    <t>Налог, взимаемый в связи с применением патентной системы налогообложения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</si>
  <si>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</si>
  <si>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</si>
  <si>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</si>
  <si>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</si>
  <si>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</si>
  <si>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</si>
  <si>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
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</si>
  <si>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</si>
  <si>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</si>
  <si>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Административные    штрафы,    установленные    Главой    5    Кодекса Российской  Федерации  об  административных  правонарушениях,  за административные  правонарушения,  посягающие  на  права  граждан, налагаемые       мировыми       судьями,       комиссиями      по      делам несовершеннолетних и защите их прав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</si>
  <si>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</si>
  <si>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>Плата за выбросы загрязняющих веществ в атмосферный воздух стационарными объектами</t>
  </si>
  <si>
    <t>905</t>
  </si>
  <si>
    <t>910</t>
  </si>
  <si>
    <t>Доходы от реализации имущества, находящегося 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</si>
  <si>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</si>
  <si>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1 06 06030 00 0000 110</t>
  </si>
  <si>
    <t>Субсидии бюджетам муниципальных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</si>
  <si>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2 02 27576 14 0000 150</t>
  </si>
  <si>
    <t>2 02 27576 00 0000 150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</si>
  <si>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</si>
  <si>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r>
      <rPr>
        <sz val="14"/>
        <rFont val="Times New Roman"/>
        <family val="1"/>
      </rPr>
      <t xml:space="preserve">
</t>
    </r>
    <r>
      <rPr>
        <b/>
        <sz val="18"/>
        <rFont val="Times New Roman"/>
        <family val="1"/>
      </rPr>
      <t>Объемы поступления налоговых и неналоговых доходов, объемы безвозмездных  поступлений по подстатьям классификации  доходов бюджетов на 2023 год</t>
    </r>
  </si>
  <si>
    <t>1 12 01040 01 0000 120</t>
  </si>
  <si>
    <t>Плата за размещение отходов производства и потребления</t>
  </si>
  <si>
    <t>Плата за размещение отходов производства</t>
  </si>
  <si>
    <t>1 12 01041 01 0000 120</t>
  </si>
  <si>
    <t>1 16 01083 01 0000 140</t>
  </si>
  <si>
    <t>1 16 01133 01 0000 140</t>
  </si>
  <si>
    <t>1 16 01143 01 0000 140</t>
  </si>
  <si>
    <t xml:space="preserve">1 16 01203 01 0000 140 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</si>
  <si>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</si>
  <si>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</si>
  <si>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</si>
  <si>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</si>
  <si>
    <t>Акцизы по подакцизным товарам (продукции), производимым на территории Российской Федерации</t>
  </si>
  <si>
    <t>1 12 01010 01 0000 120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</si>
  <si>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</si>
  <si>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2 02 40000 00 0000 150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</si>
  <si>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</si>
  <si>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</si>
  <si>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</si>
  <si>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2 02 49999 14 0000 150</t>
  </si>
  <si>
    <t>Прочие межбюджетные трансферты, передаваемые бюджетам муниципальных округов</t>
  </si>
  <si>
    <t>1 17 15000 00 0000 150</t>
  </si>
  <si>
    <t>Инициативные платежи</t>
  </si>
  <si>
    <t>1 17 00000 00 0000 000</t>
  </si>
  <si>
    <t>ПРОЧИЕ НЕНАЛОГОВЫЕ ДОХОДЫ</t>
  </si>
  <si>
    <t>1 17 15020 14 0000 150</t>
  </si>
  <si>
    <t>Инициативные платежи, зачисляемые в бюджеты муниципальных округов</t>
  </si>
  <si>
    <t>930</t>
  </si>
  <si>
    <t>Инициативные платежи, зачисляемые в бюджеты муниципальных округов (реконструкция сетей уличного освещения, с. Соколово)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</si>
  <si>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</si>
  <si>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1 14 02043 14 0000 410</t>
  </si>
  <si>
    <t>Приложение  № 1
к решению Думы Немского муниципального округа от 31.10.2023  № 21/203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</si>
</sst>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12" x14ac:knownFonts="1">
    <font>
      <sz val="10"/>
      <color rgb="FF000000"/>
      <name val="Times New Roman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b/>
      <sz val="18"/>
      <name val="Times New Roman"/>
      <family val="1"/>
    </font>
    <font>
      <sz val="10"/>
      <name val="Times New Roman"/>
      <family val="1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2"/>
    </font>
    <font>
      <sz val="12"/>
      <name val="Times New Roman"/>
      <family val="2"/>
    </font>
    <font>
      <b/>
      <sz val="12"/>
      <name val="Times New Roman"/>
      <family val="2"/>
    </font>
    <font>
      <b/>
      <sz val="12"/>
      <color rgb="FF000000"/>
      <name val="Times New Roman"/>
      <family val="1"/>
      <charset val="204"/>
    </font>
    <font>
      <sz val="8"/>
      <color rgb="FF000000"/>
      <name val="Arial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1" fillId="0" borderId="25">
      <alignment horizontal="left" wrapText="1" indent="2"/>
    </xf>
  </cellStyleXfs>
  <cellXfs count="79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 indent="7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 indent="2"/>
    </xf>
    <xf numFmtId="0" fontId="7" fillId="0" borderId="1" xfId="0" applyNumberFormat="1" applyFont="1" applyFill="1" applyBorder="1" applyAlignment="1">
      <alignment horizontal="left" vertical="top" shrinkToFi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49" fontId="7" fillId="0" borderId="4" xfId="0" applyNumberFormat="1" applyFont="1" applyFill="1" applyBorder="1" applyAlignment="1">
      <alignment horizontal="left" vertical="top" shrinkToFit="1"/>
    </xf>
    <xf numFmtId="0" fontId="7" fillId="0" borderId="1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top"/>
    </xf>
    <xf numFmtId="0" fontId="7" fillId="0" borderId="6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7" fillId="0" borderId="6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1" fontId="7" fillId="0" borderId="4" xfId="0" applyNumberFormat="1" applyFont="1" applyFill="1" applyBorder="1" applyAlignment="1">
      <alignment horizontal="left" vertical="top" shrinkToFit="1"/>
    </xf>
    <xf numFmtId="0" fontId="7" fillId="0" borderId="0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top"/>
    </xf>
    <xf numFmtId="0" fontId="7" fillId="0" borderId="10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/>
    </xf>
    <xf numFmtId="0" fontId="7" fillId="0" borderId="13" xfId="0" applyFont="1" applyFill="1" applyBorder="1" applyAlignment="1">
      <alignment horizontal="left" vertical="top"/>
    </xf>
    <xf numFmtId="49" fontId="7" fillId="0" borderId="4" xfId="0" applyNumberFormat="1" applyFont="1" applyFill="1" applyBorder="1" applyAlignment="1">
      <alignment horizontal="left" vertical="top"/>
    </xf>
    <xf numFmtId="0" fontId="7" fillId="0" borderId="14" xfId="0" applyFont="1" applyFill="1" applyBorder="1" applyAlignment="1">
      <alignment horizontal="left" vertical="top"/>
    </xf>
    <xf numFmtId="0" fontId="7" fillId="0" borderId="15" xfId="0" applyFont="1" applyFill="1" applyBorder="1" applyAlignment="1">
      <alignment horizontal="left" vertical="top" wrapText="1"/>
    </xf>
    <xf numFmtId="0" fontId="7" fillId="0" borderId="16" xfId="0" applyFont="1" applyFill="1" applyBorder="1" applyAlignment="1">
      <alignment horizontal="left" vertical="top"/>
    </xf>
    <xf numFmtId="0" fontId="7" fillId="0" borderId="17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8" fillId="0" borderId="2" xfId="0" applyFont="1" applyFill="1" applyBorder="1" applyAlignment="1">
      <alignment horizontal="left" vertical="top" wrapText="1"/>
    </xf>
    <xf numFmtId="0" fontId="7" fillId="0" borderId="4" xfId="0" applyNumberFormat="1" applyFont="1" applyFill="1" applyBorder="1" applyAlignment="1">
      <alignment horizontal="left" vertical="top" shrinkToFit="1"/>
    </xf>
    <xf numFmtId="0" fontId="7" fillId="0" borderId="18" xfId="0" applyFont="1" applyFill="1" applyBorder="1" applyAlignment="1">
      <alignment horizontal="left" vertical="top" wrapTex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1" fontId="7" fillId="0" borderId="3" xfId="0" applyNumberFormat="1" applyFont="1" applyFill="1" applyBorder="1" applyAlignment="1">
      <alignment horizontal="left" vertical="top" shrinkToFit="1"/>
    </xf>
    <xf numFmtId="0" fontId="8" fillId="0" borderId="4" xfId="0" applyFont="1" applyFill="1" applyBorder="1" applyAlignment="1">
      <alignment horizontal="left" vertical="top" wrapText="1"/>
    </xf>
    <xf numFmtId="164" fontId="7" fillId="0" borderId="3" xfId="0" applyNumberFormat="1" applyFont="1" applyFill="1" applyBorder="1" applyAlignment="1">
      <alignment horizontal="left" vertical="top" shrinkToFit="1"/>
    </xf>
    <xf numFmtId="0" fontId="8" fillId="0" borderId="19" xfId="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left" vertical="top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1" fillId="0" borderId="1" xfId="0" applyFont="1" applyFill="1" applyBorder="1" applyAlignment="1">
      <alignment horizontal="left" vertical="top" wrapTex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8" fillId="0" borderId="20" xfId="0" applyFont="1" applyFill="1" applyBorder="1" applyAlignment="1">
      <alignment horizontal="left" vertical="top" wrapText="1"/>
    </xf>
    <xf numFmtId="0" fontId="6" fillId="0" borderId="1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top" wrapText="1"/>
    </xf>
    <xf numFmtId="0" fontId="7" fillId="0" borderId="22" xfId="0" applyFont="1" applyFill="1" applyBorder="1" applyAlignment="1">
      <alignment horizontal="left" vertical="top"/>
    </xf>
    <xf numFmtId="0" fontId="7" fillId="0" borderId="23" xfId="0" applyFont="1" applyFill="1" applyBorder="1" applyAlignment="1">
      <alignment horizontal="left" vertical="top"/>
    </xf>
    <xf numFmtId="0" fontId="7" fillId="0" borderId="24" xfId="0" applyFont="1" applyFill="1" applyBorder="1" applyAlignment="1">
      <alignment horizontal="left" vertical="top"/>
    </xf>
    <xf numFmtId="1" fontId="7" fillId="0" borderId="2" xfId="0" applyNumberFormat="1" applyFont="1" applyFill="1" applyBorder="1" applyAlignment="1">
      <alignment horizontal="left" vertical="top" shrinkToFit="1"/>
    </xf>
    <xf numFmtId="0" fontId="7" fillId="0" borderId="2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5" fillId="0" borderId="2" xfId="0" applyFont="1" applyFill="1" applyBorder="1" applyAlignment="1">
      <alignment horizontal="left" vertical="top" wrapText="1" indent="5"/>
    </xf>
    <xf numFmtId="0" fontId="5" fillId="0" borderId="3" xfId="0" applyFont="1" applyFill="1" applyBorder="1" applyAlignment="1">
      <alignment horizontal="left" vertical="top" wrapText="1" indent="5"/>
    </xf>
    <xf numFmtId="0" fontId="5" fillId="0" borderId="4" xfId="0" applyFont="1" applyFill="1" applyBorder="1" applyAlignment="1">
      <alignment horizontal="left" vertical="top" wrapText="1" indent="5"/>
    </xf>
  </cellXfs>
  <cellStyles count="2">
    <cellStyle name="xl31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4"/>
  <sheetViews>
    <sheetView tabSelected="1" topLeftCell="B1" workbookViewId="0">
      <selection activeCell="D1" sqref="D1"/>
    </sheetView>
  </sheetViews>
  <sheetFormatPr defaultRowHeight="12.75" x14ac:dyDescent="0.2"/>
  <cols>
    <col min="1" max="1" width="1.1640625" hidden="1" customWidth="1"/>
    <col min="2" max="2" width="6.83203125" customWidth="1"/>
    <col min="3" max="3" width="27.5" customWidth="1"/>
    <col min="4" max="4" width="89.83203125" customWidth="1"/>
    <col min="5" max="5" width="14" customWidth="1"/>
    <col min="6" max="6" width="12.6640625" customWidth="1"/>
  </cols>
  <sheetData>
    <row r="1" spans="1:6" ht="60" customHeight="1" x14ac:dyDescent="0.2">
      <c r="D1" s="6" t="s">
        <v>294</v>
      </c>
    </row>
    <row r="2" spans="1:6" ht="105" customHeight="1" x14ac:dyDescent="0.2">
      <c r="A2" s="70" t="s">
        <v>262</v>
      </c>
      <c r="B2" s="71"/>
      <c r="C2" s="71"/>
      <c r="D2" s="71"/>
      <c r="E2" s="71"/>
      <c r="F2" s="1"/>
    </row>
    <row r="3" spans="1:6" ht="45" customHeight="1" x14ac:dyDescent="0.2">
      <c r="A3" s="76" t="s">
        <v>110</v>
      </c>
      <c r="B3" s="77"/>
      <c r="C3" s="78"/>
      <c r="D3" s="5" t="s">
        <v>111</v>
      </c>
      <c r="E3" s="5" t="s">
        <v>112</v>
      </c>
      <c r="F3" s="2"/>
    </row>
    <row r="4" spans="1:6" ht="31.5" x14ac:dyDescent="0.2">
      <c r="A4" s="72">
        <v>0</v>
      </c>
      <c r="B4" s="73"/>
      <c r="C4" s="7" t="s">
        <v>21</v>
      </c>
      <c r="D4" s="8" t="s">
        <v>22</v>
      </c>
      <c r="E4" s="9">
        <f>E5+E13+E27+E37+E47+E56+E75+E80+E90+E98+E130</f>
        <v>77699</v>
      </c>
      <c r="F4" s="3"/>
    </row>
    <row r="5" spans="1:6" ht="31.5" x14ac:dyDescent="0.2">
      <c r="A5" s="72">
        <v>0</v>
      </c>
      <c r="B5" s="73"/>
      <c r="C5" s="7" t="s">
        <v>23</v>
      </c>
      <c r="D5" s="7" t="s">
        <v>24</v>
      </c>
      <c r="E5" s="9">
        <f>E6</f>
        <v>26682.6</v>
      </c>
      <c r="F5" s="3"/>
    </row>
    <row r="6" spans="1:6" ht="31.5" x14ac:dyDescent="0.2">
      <c r="A6" s="72">
        <v>0</v>
      </c>
      <c r="B6" s="73"/>
      <c r="C6" s="7" t="s">
        <v>25</v>
      </c>
      <c r="D6" s="7" t="s">
        <v>26</v>
      </c>
      <c r="E6" s="9">
        <f>E8+E10+E12</f>
        <v>26682.6</v>
      </c>
      <c r="F6" s="3"/>
    </row>
    <row r="7" spans="1:6" ht="94.5" x14ac:dyDescent="0.2">
      <c r="A7" s="10"/>
      <c r="B7" s="11">
        <v>0</v>
      </c>
      <c r="C7" s="7" t="s">
        <v>18</v>
      </c>
      <c r="D7" s="7" t="s">
        <v>277</v>
      </c>
      <c r="E7" s="9">
        <f>E8</f>
        <v>26524.5</v>
      </c>
      <c r="F7" s="3"/>
    </row>
    <row r="8" spans="1:6" ht="63" x14ac:dyDescent="0.2">
      <c r="A8" s="74">
        <v>182</v>
      </c>
      <c r="B8" s="75"/>
      <c r="C8" s="7" t="s">
        <v>18</v>
      </c>
      <c r="D8" s="7" t="s">
        <v>116</v>
      </c>
      <c r="E8" s="9">
        <v>26524.5</v>
      </c>
      <c r="F8" s="4"/>
    </row>
    <row r="9" spans="1:6" ht="94.5" x14ac:dyDescent="0.2">
      <c r="A9" s="12"/>
      <c r="B9" s="13" t="s">
        <v>17</v>
      </c>
      <c r="C9" s="7" t="s">
        <v>19</v>
      </c>
      <c r="D9" s="7" t="s">
        <v>114</v>
      </c>
      <c r="E9" s="9">
        <f>E10</f>
        <v>43.5</v>
      </c>
      <c r="F9" s="4"/>
    </row>
    <row r="10" spans="1:6" ht="94.5" x14ac:dyDescent="0.2">
      <c r="A10" s="74">
        <v>182</v>
      </c>
      <c r="B10" s="75"/>
      <c r="C10" s="7" t="s">
        <v>19</v>
      </c>
      <c r="D10" s="7" t="s">
        <v>114</v>
      </c>
      <c r="E10" s="9">
        <v>43.5</v>
      </c>
      <c r="F10" s="4"/>
    </row>
    <row r="11" spans="1:6" ht="47.25" x14ac:dyDescent="0.2">
      <c r="A11" s="12"/>
      <c r="B11" s="13" t="s">
        <v>17</v>
      </c>
      <c r="C11" s="7" t="s">
        <v>20</v>
      </c>
      <c r="D11" s="7" t="s">
        <v>115</v>
      </c>
      <c r="E11" s="9">
        <f>E12</f>
        <v>114.6</v>
      </c>
      <c r="F11" s="4"/>
    </row>
    <row r="12" spans="1:6" ht="47.25" x14ac:dyDescent="0.2">
      <c r="A12" s="74">
        <v>182</v>
      </c>
      <c r="B12" s="75"/>
      <c r="C12" s="7" t="s">
        <v>20</v>
      </c>
      <c r="D12" s="7" t="s">
        <v>115</v>
      </c>
      <c r="E12" s="9">
        <v>114.6</v>
      </c>
      <c r="F12" s="2"/>
    </row>
    <row r="13" spans="1:6" ht="31.5" x14ac:dyDescent="0.2">
      <c r="A13" s="72">
        <v>0</v>
      </c>
      <c r="B13" s="73"/>
      <c r="C13" s="7" t="s">
        <v>27</v>
      </c>
      <c r="D13" s="7" t="s">
        <v>213</v>
      </c>
      <c r="E13" s="9">
        <f>E14</f>
        <v>5794.7999999999993</v>
      </c>
    </row>
    <row r="14" spans="1:6" ht="31.5" x14ac:dyDescent="0.2">
      <c r="A14" s="72">
        <v>0</v>
      </c>
      <c r="B14" s="73"/>
      <c r="C14" s="7" t="s">
        <v>28</v>
      </c>
      <c r="D14" s="7" t="s">
        <v>275</v>
      </c>
      <c r="E14" s="9">
        <f>E15+E18+E21+E24</f>
        <v>5794.7999999999993</v>
      </c>
    </row>
    <row r="15" spans="1:6" ht="63" x14ac:dyDescent="0.2">
      <c r="A15" s="72">
        <v>0</v>
      </c>
      <c r="B15" s="73"/>
      <c r="C15" s="7" t="s">
        <v>29</v>
      </c>
      <c r="D15" s="7" t="s">
        <v>245</v>
      </c>
      <c r="E15" s="9">
        <f>E17</f>
        <v>2744.7</v>
      </c>
    </row>
    <row r="16" spans="1:6" ht="110.25" x14ac:dyDescent="0.2">
      <c r="A16" s="72">
        <v>0</v>
      </c>
      <c r="B16" s="73"/>
      <c r="C16" s="7" t="s">
        <v>30</v>
      </c>
      <c r="D16" s="7" t="s">
        <v>248</v>
      </c>
      <c r="E16" s="9">
        <f>E17</f>
        <v>2744.7</v>
      </c>
    </row>
    <row r="17" spans="1:5" ht="110.25" x14ac:dyDescent="0.2">
      <c r="A17" s="74">
        <v>182</v>
      </c>
      <c r="B17" s="75"/>
      <c r="C17" s="7" t="s">
        <v>30</v>
      </c>
      <c r="D17" s="14" t="s">
        <v>212</v>
      </c>
      <c r="E17" s="9">
        <v>2744.7</v>
      </c>
    </row>
    <row r="18" spans="1:5" ht="78.75" x14ac:dyDescent="0.2">
      <c r="A18" s="72">
        <v>0</v>
      </c>
      <c r="B18" s="73"/>
      <c r="C18" s="7" t="s">
        <v>31</v>
      </c>
      <c r="D18" s="7" t="s">
        <v>247</v>
      </c>
      <c r="E18" s="9">
        <f>E20</f>
        <v>19.100000000000001</v>
      </c>
    </row>
    <row r="19" spans="1:5" ht="110.25" x14ac:dyDescent="0.2">
      <c r="A19" s="72">
        <v>0</v>
      </c>
      <c r="B19" s="73"/>
      <c r="C19" s="7" t="s">
        <v>32</v>
      </c>
      <c r="D19" s="7" t="s">
        <v>246</v>
      </c>
      <c r="E19" s="9">
        <f>E20</f>
        <v>19.100000000000001</v>
      </c>
    </row>
    <row r="20" spans="1:5" ht="110.25" x14ac:dyDescent="0.2">
      <c r="A20" s="74">
        <v>182</v>
      </c>
      <c r="B20" s="75"/>
      <c r="C20" s="7" t="s">
        <v>32</v>
      </c>
      <c r="D20" s="7" t="s">
        <v>246</v>
      </c>
      <c r="E20" s="9">
        <v>19.100000000000001</v>
      </c>
    </row>
    <row r="21" spans="1:5" ht="63" x14ac:dyDescent="0.2">
      <c r="A21" s="72">
        <v>0</v>
      </c>
      <c r="B21" s="73"/>
      <c r="C21" s="7" t="s">
        <v>33</v>
      </c>
      <c r="D21" s="7" t="s">
        <v>241</v>
      </c>
      <c r="E21" s="9">
        <f>E23</f>
        <v>3393</v>
      </c>
    </row>
    <row r="22" spans="1:5" ht="94.5" x14ac:dyDescent="0.2">
      <c r="A22" s="72">
        <v>0</v>
      </c>
      <c r="B22" s="73"/>
      <c r="C22" s="7" t="s">
        <v>34</v>
      </c>
      <c r="D22" s="7" t="s">
        <v>242</v>
      </c>
      <c r="E22" s="9">
        <f>E23</f>
        <v>3393</v>
      </c>
    </row>
    <row r="23" spans="1:5" ht="94.5" x14ac:dyDescent="0.2">
      <c r="A23" s="74">
        <v>182</v>
      </c>
      <c r="B23" s="75"/>
      <c r="C23" s="7" t="s">
        <v>34</v>
      </c>
      <c r="D23" s="7" t="s">
        <v>242</v>
      </c>
      <c r="E23" s="9">
        <v>3393</v>
      </c>
    </row>
    <row r="24" spans="1:5" ht="63" x14ac:dyDescent="0.2">
      <c r="A24" s="72">
        <v>0</v>
      </c>
      <c r="B24" s="73"/>
      <c r="C24" s="7" t="s">
        <v>35</v>
      </c>
      <c r="D24" s="7" t="s">
        <v>243</v>
      </c>
      <c r="E24" s="9">
        <f>E25</f>
        <v>-362</v>
      </c>
    </row>
    <row r="25" spans="1:5" ht="94.5" x14ac:dyDescent="0.2">
      <c r="A25" s="72">
        <v>0</v>
      </c>
      <c r="B25" s="73"/>
      <c r="C25" s="7" t="s">
        <v>36</v>
      </c>
      <c r="D25" s="7" t="s">
        <v>113</v>
      </c>
      <c r="E25" s="9">
        <f>E26</f>
        <v>-362</v>
      </c>
    </row>
    <row r="26" spans="1:5" ht="94.5" x14ac:dyDescent="0.2">
      <c r="A26" s="74">
        <v>182</v>
      </c>
      <c r="B26" s="75"/>
      <c r="C26" s="7" t="s">
        <v>36</v>
      </c>
      <c r="D26" s="7" t="s">
        <v>113</v>
      </c>
      <c r="E26" s="9">
        <v>-362</v>
      </c>
    </row>
    <row r="27" spans="1:5" ht="31.5" x14ac:dyDescent="0.2">
      <c r="A27" s="72">
        <v>0</v>
      </c>
      <c r="B27" s="73"/>
      <c r="C27" s="7" t="s">
        <v>37</v>
      </c>
      <c r="D27" s="7" t="s">
        <v>38</v>
      </c>
      <c r="E27" s="9">
        <f>E28+E33+E35</f>
        <v>24820</v>
      </c>
    </row>
    <row r="28" spans="1:5" ht="31.5" x14ac:dyDescent="0.2">
      <c r="A28" s="72">
        <v>0</v>
      </c>
      <c r="B28" s="73"/>
      <c r="C28" s="7" t="s">
        <v>39</v>
      </c>
      <c r="D28" s="7" t="s">
        <v>40</v>
      </c>
      <c r="E28" s="9">
        <f>E29+E31</f>
        <v>23460</v>
      </c>
    </row>
    <row r="29" spans="1:5" ht="31.5" x14ac:dyDescent="0.2">
      <c r="A29" s="72">
        <v>0</v>
      </c>
      <c r="B29" s="73"/>
      <c r="C29" s="7" t="s">
        <v>41</v>
      </c>
      <c r="D29" s="7" t="s">
        <v>42</v>
      </c>
      <c r="E29" s="9">
        <f>E30</f>
        <v>22053</v>
      </c>
    </row>
    <row r="30" spans="1:5" ht="31.5" x14ac:dyDescent="0.2">
      <c r="A30" s="74">
        <v>182</v>
      </c>
      <c r="B30" s="75"/>
      <c r="C30" s="7" t="s">
        <v>43</v>
      </c>
      <c r="D30" s="7" t="s">
        <v>42</v>
      </c>
      <c r="E30" s="9">
        <v>22053</v>
      </c>
    </row>
    <row r="31" spans="1:5" ht="31.5" x14ac:dyDescent="0.2">
      <c r="A31" s="72">
        <v>0</v>
      </c>
      <c r="B31" s="73"/>
      <c r="C31" s="7" t="s">
        <v>44</v>
      </c>
      <c r="D31" s="7" t="s">
        <v>214</v>
      </c>
      <c r="E31" s="9">
        <f>E32</f>
        <v>1407</v>
      </c>
    </row>
    <row r="32" spans="1:5" ht="63" x14ac:dyDescent="0.2">
      <c r="A32" s="74">
        <v>182</v>
      </c>
      <c r="B32" s="75"/>
      <c r="C32" s="7" t="s">
        <v>45</v>
      </c>
      <c r="D32" s="7" t="s">
        <v>244</v>
      </c>
      <c r="E32" s="9">
        <v>1407</v>
      </c>
    </row>
    <row r="33" spans="1:5" ht="31.5" x14ac:dyDescent="0.2">
      <c r="A33" s="72">
        <v>0</v>
      </c>
      <c r="B33" s="73"/>
      <c r="C33" s="7" t="s">
        <v>46</v>
      </c>
      <c r="D33" s="7" t="s">
        <v>47</v>
      </c>
      <c r="E33" s="9">
        <f>E34</f>
        <v>125</v>
      </c>
    </row>
    <row r="34" spans="1:5" ht="31.5" x14ac:dyDescent="0.2">
      <c r="A34" s="74">
        <v>182</v>
      </c>
      <c r="B34" s="75"/>
      <c r="C34" s="7" t="s">
        <v>48</v>
      </c>
      <c r="D34" s="7" t="s">
        <v>47</v>
      </c>
      <c r="E34" s="9">
        <v>125</v>
      </c>
    </row>
    <row r="35" spans="1:5" ht="31.5" x14ac:dyDescent="0.2">
      <c r="A35" s="72">
        <v>0</v>
      </c>
      <c r="B35" s="73"/>
      <c r="C35" s="7" t="s">
        <v>49</v>
      </c>
      <c r="D35" s="7" t="s">
        <v>240</v>
      </c>
      <c r="E35" s="9">
        <f>E36</f>
        <v>1235</v>
      </c>
    </row>
    <row r="36" spans="1:5" ht="31.5" x14ac:dyDescent="0.2">
      <c r="A36" s="74">
        <v>182</v>
      </c>
      <c r="B36" s="75"/>
      <c r="C36" s="7" t="s">
        <v>118</v>
      </c>
      <c r="D36" s="7" t="s">
        <v>117</v>
      </c>
      <c r="E36" s="9">
        <v>1235</v>
      </c>
    </row>
    <row r="37" spans="1:5" ht="31.5" x14ac:dyDescent="0.2">
      <c r="A37" s="72">
        <v>0</v>
      </c>
      <c r="B37" s="73"/>
      <c r="C37" s="7" t="s">
        <v>50</v>
      </c>
      <c r="D37" s="7" t="s">
        <v>51</v>
      </c>
      <c r="E37" s="9">
        <f>E38+E40+E42</f>
        <v>5245</v>
      </c>
    </row>
    <row r="38" spans="1:5" ht="31.5" x14ac:dyDescent="0.2">
      <c r="A38" s="10"/>
      <c r="B38" s="11">
        <v>0</v>
      </c>
      <c r="C38" s="7" t="s">
        <v>119</v>
      </c>
      <c r="D38" s="7" t="s">
        <v>120</v>
      </c>
      <c r="E38" s="9">
        <f>E39</f>
        <v>1007</v>
      </c>
    </row>
    <row r="39" spans="1:5" ht="47.25" x14ac:dyDescent="0.2">
      <c r="A39" s="10"/>
      <c r="B39" s="11">
        <v>182</v>
      </c>
      <c r="C39" s="7" t="s">
        <v>122</v>
      </c>
      <c r="D39" s="7" t="s">
        <v>121</v>
      </c>
      <c r="E39" s="9">
        <v>1007</v>
      </c>
    </row>
    <row r="40" spans="1:5" ht="31.5" x14ac:dyDescent="0.2">
      <c r="A40" s="10"/>
      <c r="B40" s="11">
        <v>0</v>
      </c>
      <c r="C40" s="7" t="s">
        <v>52</v>
      </c>
      <c r="D40" s="7" t="s">
        <v>53</v>
      </c>
      <c r="E40" s="9">
        <f>E41</f>
        <v>1850</v>
      </c>
    </row>
    <row r="41" spans="1:5" ht="31.5" x14ac:dyDescent="0.2">
      <c r="A41" s="10"/>
      <c r="B41" s="11">
        <v>182</v>
      </c>
      <c r="C41" s="7" t="s">
        <v>54</v>
      </c>
      <c r="D41" s="7" t="s">
        <v>215</v>
      </c>
      <c r="E41" s="9">
        <v>1850</v>
      </c>
    </row>
    <row r="42" spans="1:5" ht="31.5" x14ac:dyDescent="0.2">
      <c r="A42" s="10"/>
      <c r="B42" s="11">
        <v>0</v>
      </c>
      <c r="C42" s="15" t="s">
        <v>123</v>
      </c>
      <c r="D42" s="7" t="s">
        <v>124</v>
      </c>
      <c r="E42" s="9">
        <f>E43+E45</f>
        <v>2388</v>
      </c>
    </row>
    <row r="43" spans="1:5" ht="15.75" x14ac:dyDescent="0.2">
      <c r="A43" s="10"/>
      <c r="B43" s="11">
        <v>0</v>
      </c>
      <c r="C43" s="16" t="s">
        <v>257</v>
      </c>
      <c r="D43" s="7" t="s">
        <v>125</v>
      </c>
      <c r="E43" s="9">
        <f>E44</f>
        <v>1987</v>
      </c>
    </row>
    <row r="44" spans="1:5" ht="31.5" x14ac:dyDescent="0.2">
      <c r="A44" s="10"/>
      <c r="B44" s="11">
        <v>182</v>
      </c>
      <c r="C44" s="16" t="s">
        <v>126</v>
      </c>
      <c r="D44" s="7" t="s">
        <v>127</v>
      </c>
      <c r="E44" s="9">
        <v>1987</v>
      </c>
    </row>
    <row r="45" spans="1:5" ht="15.75" x14ac:dyDescent="0.2">
      <c r="A45" s="10"/>
      <c r="B45" s="11">
        <v>0</v>
      </c>
      <c r="C45" s="16" t="s">
        <v>128</v>
      </c>
      <c r="D45" s="7" t="s">
        <v>129</v>
      </c>
      <c r="E45" s="9">
        <f>E46</f>
        <v>401</v>
      </c>
    </row>
    <row r="46" spans="1:5" ht="31.5" x14ac:dyDescent="0.2">
      <c r="A46" s="10"/>
      <c r="B46" s="11">
        <v>182</v>
      </c>
      <c r="C46" s="22" t="s">
        <v>131</v>
      </c>
      <c r="D46" s="7" t="s">
        <v>130</v>
      </c>
      <c r="E46" s="9">
        <v>401</v>
      </c>
    </row>
    <row r="47" spans="1:5" ht="31.5" x14ac:dyDescent="0.2">
      <c r="A47" s="72">
        <v>0</v>
      </c>
      <c r="B47" s="73"/>
      <c r="C47" s="7" t="s">
        <v>55</v>
      </c>
      <c r="D47" s="7" t="s">
        <v>56</v>
      </c>
      <c r="E47" s="9">
        <f>E48+E50</f>
        <v>674</v>
      </c>
    </row>
    <row r="48" spans="1:5" ht="31.5" x14ac:dyDescent="0.2">
      <c r="A48" s="72">
        <v>0</v>
      </c>
      <c r="B48" s="73"/>
      <c r="C48" s="7" t="s">
        <v>57</v>
      </c>
      <c r="D48" s="7" t="s">
        <v>216</v>
      </c>
      <c r="E48" s="9">
        <f>E49</f>
        <v>630</v>
      </c>
    </row>
    <row r="49" spans="1:5" ht="47.25" x14ac:dyDescent="0.2">
      <c r="A49" s="10"/>
      <c r="B49" s="11">
        <v>182</v>
      </c>
      <c r="C49" s="7" t="s">
        <v>58</v>
      </c>
      <c r="D49" s="7" t="s">
        <v>217</v>
      </c>
      <c r="E49" s="9">
        <v>630</v>
      </c>
    </row>
    <row r="50" spans="1:5" ht="47.25" x14ac:dyDescent="0.2">
      <c r="A50" s="10"/>
      <c r="B50" s="11">
        <v>0</v>
      </c>
      <c r="C50" s="17" t="s">
        <v>132</v>
      </c>
      <c r="D50" s="14" t="s">
        <v>133</v>
      </c>
      <c r="E50" s="9">
        <f>E51</f>
        <v>44</v>
      </c>
    </row>
    <row r="51" spans="1:5" ht="63" x14ac:dyDescent="0.2">
      <c r="A51" s="43"/>
      <c r="B51" s="49">
        <v>0</v>
      </c>
      <c r="C51" s="42" t="s">
        <v>134</v>
      </c>
      <c r="D51" s="7" t="s">
        <v>135</v>
      </c>
      <c r="E51" s="9">
        <f>E52+E53+E54+E55</f>
        <v>44</v>
      </c>
    </row>
    <row r="52" spans="1:5" ht="63" x14ac:dyDescent="0.2">
      <c r="A52" s="74">
        <v>910</v>
      </c>
      <c r="B52" s="75"/>
      <c r="C52" s="22" t="s">
        <v>134</v>
      </c>
      <c r="D52" s="7" t="s">
        <v>135</v>
      </c>
      <c r="E52" s="9">
        <v>2</v>
      </c>
    </row>
    <row r="53" spans="1:5" ht="63" x14ac:dyDescent="0.2">
      <c r="A53" s="45"/>
      <c r="B53" s="47">
        <v>920</v>
      </c>
      <c r="C53" s="42" t="s">
        <v>134</v>
      </c>
      <c r="D53" s="48" t="s">
        <v>135</v>
      </c>
      <c r="E53" s="9">
        <v>26</v>
      </c>
    </row>
    <row r="54" spans="1:5" ht="63" x14ac:dyDescent="0.2">
      <c r="A54" s="45"/>
      <c r="B54" s="47">
        <v>925</v>
      </c>
      <c r="C54" s="42" t="s">
        <v>134</v>
      </c>
      <c r="D54" s="48" t="s">
        <v>135</v>
      </c>
      <c r="E54" s="9">
        <v>10</v>
      </c>
    </row>
    <row r="55" spans="1:5" ht="63" x14ac:dyDescent="0.2">
      <c r="A55" s="45"/>
      <c r="B55" s="46">
        <v>930</v>
      </c>
      <c r="C55" s="22" t="s">
        <v>134</v>
      </c>
      <c r="D55" s="7" t="s">
        <v>135</v>
      </c>
      <c r="E55" s="9">
        <v>6</v>
      </c>
    </row>
    <row r="56" spans="1:5" ht="31.5" x14ac:dyDescent="0.2">
      <c r="A56" s="72">
        <v>0</v>
      </c>
      <c r="B56" s="73"/>
      <c r="C56" s="7" t="s">
        <v>59</v>
      </c>
      <c r="D56" s="7" t="s">
        <v>218</v>
      </c>
      <c r="E56" s="9">
        <f>E57+E64+E67</f>
        <v>5714.5</v>
      </c>
    </row>
    <row r="57" spans="1:5" ht="78.75" x14ac:dyDescent="0.2">
      <c r="A57" s="72">
        <v>0</v>
      </c>
      <c r="B57" s="73"/>
      <c r="C57" s="7" t="s">
        <v>60</v>
      </c>
      <c r="D57" s="7" t="s">
        <v>219</v>
      </c>
      <c r="E57" s="9">
        <f>E58+E60+E62</f>
        <v>5095</v>
      </c>
    </row>
    <row r="58" spans="1:5" ht="63" x14ac:dyDescent="0.2">
      <c r="A58" s="72">
        <v>0</v>
      </c>
      <c r="B58" s="73"/>
      <c r="C58" s="7" t="s">
        <v>61</v>
      </c>
      <c r="D58" s="7" t="s">
        <v>249</v>
      </c>
      <c r="E58" s="9">
        <f>E59</f>
        <v>2200</v>
      </c>
    </row>
    <row r="59" spans="1:5" ht="78.75" x14ac:dyDescent="0.2">
      <c r="A59" s="72">
        <v>910</v>
      </c>
      <c r="B59" s="73"/>
      <c r="C59" s="18" t="s">
        <v>136</v>
      </c>
      <c r="D59" s="14" t="s">
        <v>137</v>
      </c>
      <c r="E59" s="9">
        <v>2200</v>
      </c>
    </row>
    <row r="60" spans="1:5" ht="78.75" x14ac:dyDescent="0.2">
      <c r="A60" s="72">
        <v>0</v>
      </c>
      <c r="B60" s="73"/>
      <c r="C60" s="7" t="s">
        <v>62</v>
      </c>
      <c r="D60" s="7" t="s">
        <v>220</v>
      </c>
      <c r="E60" s="9">
        <f>E61</f>
        <v>122</v>
      </c>
    </row>
    <row r="61" spans="1:5" ht="63" x14ac:dyDescent="0.2">
      <c r="A61" s="72">
        <v>910</v>
      </c>
      <c r="B61" s="73"/>
      <c r="C61" s="7" t="s">
        <v>138</v>
      </c>
      <c r="D61" s="14" t="s">
        <v>139</v>
      </c>
      <c r="E61" s="9">
        <v>122</v>
      </c>
    </row>
    <row r="62" spans="1:5" ht="31.5" x14ac:dyDescent="0.2">
      <c r="A62" s="72">
        <v>0</v>
      </c>
      <c r="B62" s="73"/>
      <c r="C62" s="7" t="s">
        <v>63</v>
      </c>
      <c r="D62" s="7" t="s">
        <v>221</v>
      </c>
      <c r="E62" s="9">
        <f>E63</f>
        <v>2773</v>
      </c>
    </row>
    <row r="63" spans="1:5" ht="31.5" x14ac:dyDescent="0.2">
      <c r="A63" s="72">
        <v>910</v>
      </c>
      <c r="B63" s="73"/>
      <c r="C63" s="7" t="s">
        <v>140</v>
      </c>
      <c r="D63" s="7" t="s">
        <v>222</v>
      </c>
      <c r="E63" s="9">
        <v>2773</v>
      </c>
    </row>
    <row r="64" spans="1:5" ht="31.5" x14ac:dyDescent="0.2">
      <c r="A64" s="72">
        <v>0</v>
      </c>
      <c r="B64" s="73"/>
      <c r="C64" s="7" t="s">
        <v>64</v>
      </c>
      <c r="D64" s="7" t="s">
        <v>65</v>
      </c>
      <c r="E64" s="9">
        <f>E65</f>
        <v>18</v>
      </c>
    </row>
    <row r="65" spans="1:5" ht="47.25" x14ac:dyDescent="0.2">
      <c r="A65" s="72">
        <v>0</v>
      </c>
      <c r="B65" s="73"/>
      <c r="C65" s="7" t="s">
        <v>66</v>
      </c>
      <c r="D65" s="7" t="s">
        <v>67</v>
      </c>
      <c r="E65" s="9">
        <f>E66</f>
        <v>18</v>
      </c>
    </row>
    <row r="66" spans="1:5" ht="47.25" x14ac:dyDescent="0.2">
      <c r="A66" s="72">
        <v>910</v>
      </c>
      <c r="B66" s="73"/>
      <c r="C66" s="7" t="s">
        <v>141</v>
      </c>
      <c r="D66" s="7" t="s">
        <v>223</v>
      </c>
      <c r="E66" s="9">
        <v>18</v>
      </c>
    </row>
    <row r="67" spans="1:5" ht="78.75" x14ac:dyDescent="0.2">
      <c r="A67" s="12"/>
      <c r="B67" s="13" t="s">
        <v>17</v>
      </c>
      <c r="C67" s="7" t="s">
        <v>0</v>
      </c>
      <c r="D67" s="19" t="s">
        <v>3</v>
      </c>
      <c r="E67" s="9">
        <f>E68</f>
        <v>601.5</v>
      </c>
    </row>
    <row r="68" spans="1:5" ht="78.75" x14ac:dyDescent="0.2">
      <c r="A68" s="12"/>
      <c r="B68" s="13" t="s">
        <v>17</v>
      </c>
      <c r="C68" s="7" t="s">
        <v>1</v>
      </c>
      <c r="D68" s="20" t="s">
        <v>2</v>
      </c>
      <c r="E68" s="9">
        <f>E69</f>
        <v>601.5</v>
      </c>
    </row>
    <row r="69" spans="1:5" ht="78.75" x14ac:dyDescent="0.2">
      <c r="A69" s="38"/>
      <c r="B69" s="13" t="s">
        <v>17</v>
      </c>
      <c r="C69" s="7" t="s">
        <v>142</v>
      </c>
      <c r="D69" s="20" t="s">
        <v>143</v>
      </c>
      <c r="E69" s="9">
        <f>E70+E71+E72+E73+E74</f>
        <v>601.5</v>
      </c>
    </row>
    <row r="70" spans="1:5" ht="78.75" x14ac:dyDescent="0.2">
      <c r="A70" s="12"/>
      <c r="B70" s="21">
        <v>910</v>
      </c>
      <c r="C70" s="7" t="s">
        <v>142</v>
      </c>
      <c r="D70" s="22" t="s">
        <v>143</v>
      </c>
      <c r="E70" s="9">
        <v>32.5</v>
      </c>
    </row>
    <row r="71" spans="1:5" ht="78.75" x14ac:dyDescent="0.2">
      <c r="A71" s="38"/>
      <c r="B71" s="39">
        <v>920</v>
      </c>
      <c r="C71" s="40" t="s">
        <v>142</v>
      </c>
      <c r="D71" s="42" t="s">
        <v>143</v>
      </c>
      <c r="E71" s="41">
        <v>200</v>
      </c>
    </row>
    <row r="72" spans="1:5" ht="78.75" x14ac:dyDescent="0.2">
      <c r="A72" s="38"/>
      <c r="B72" s="39">
        <v>925</v>
      </c>
      <c r="C72" s="40" t="s">
        <v>142</v>
      </c>
      <c r="D72" s="42" t="s">
        <v>143</v>
      </c>
      <c r="E72" s="41">
        <v>94</v>
      </c>
    </row>
    <row r="73" spans="1:5" ht="78.75" x14ac:dyDescent="0.2">
      <c r="A73" s="38"/>
      <c r="B73" s="39">
        <v>930</v>
      </c>
      <c r="C73" s="40" t="s">
        <v>142</v>
      </c>
      <c r="D73" s="42" t="s">
        <v>143</v>
      </c>
      <c r="E73" s="41">
        <v>155</v>
      </c>
    </row>
    <row r="74" spans="1:5" ht="78.75" x14ac:dyDescent="0.2">
      <c r="A74" s="38"/>
      <c r="B74" s="39">
        <v>935</v>
      </c>
      <c r="C74" s="7" t="s">
        <v>142</v>
      </c>
      <c r="D74" s="22" t="s">
        <v>143</v>
      </c>
      <c r="E74" s="9">
        <v>120</v>
      </c>
    </row>
    <row r="75" spans="1:5" ht="31.5" x14ac:dyDescent="0.2">
      <c r="A75" s="72">
        <v>0</v>
      </c>
      <c r="B75" s="73"/>
      <c r="C75" s="7" t="s">
        <v>68</v>
      </c>
      <c r="D75" s="7" t="s">
        <v>69</v>
      </c>
      <c r="E75" s="9">
        <f>E76</f>
        <v>164.7</v>
      </c>
    </row>
    <row r="76" spans="1:5" ht="31.5" x14ac:dyDescent="0.2">
      <c r="A76" s="72">
        <v>0</v>
      </c>
      <c r="B76" s="73"/>
      <c r="C76" s="7" t="s">
        <v>70</v>
      </c>
      <c r="D76" s="7" t="s">
        <v>71</v>
      </c>
      <c r="E76" s="9">
        <f>E77+E78</f>
        <v>164.7</v>
      </c>
    </row>
    <row r="77" spans="1:5" ht="31.5" x14ac:dyDescent="0.2">
      <c r="A77" s="72">
        <v>48</v>
      </c>
      <c r="B77" s="73"/>
      <c r="C77" s="7" t="s">
        <v>276</v>
      </c>
      <c r="D77" s="7" t="s">
        <v>252</v>
      </c>
      <c r="E77" s="9">
        <v>163.19999999999999</v>
      </c>
    </row>
    <row r="78" spans="1:5" ht="31.5" x14ac:dyDescent="0.2">
      <c r="A78" s="52"/>
      <c r="B78" s="53">
        <v>0</v>
      </c>
      <c r="C78" s="7" t="s">
        <v>263</v>
      </c>
      <c r="D78" s="7" t="s">
        <v>264</v>
      </c>
      <c r="E78" s="9">
        <f>E79</f>
        <v>1.5</v>
      </c>
    </row>
    <row r="79" spans="1:5" ht="31.5" x14ac:dyDescent="0.2">
      <c r="A79" s="52"/>
      <c r="B79" s="53">
        <v>48</v>
      </c>
      <c r="C79" s="7" t="s">
        <v>266</v>
      </c>
      <c r="D79" s="7" t="s">
        <v>265</v>
      </c>
      <c r="E79" s="9">
        <v>1.5</v>
      </c>
    </row>
    <row r="80" spans="1:5" ht="31.5" x14ac:dyDescent="0.2">
      <c r="A80" s="72">
        <v>0</v>
      </c>
      <c r="B80" s="73"/>
      <c r="C80" s="7" t="s">
        <v>72</v>
      </c>
      <c r="D80" s="7" t="s">
        <v>73</v>
      </c>
      <c r="E80" s="9">
        <f>E81+E85</f>
        <v>4597</v>
      </c>
    </row>
    <row r="81" spans="1:5" ht="31.5" x14ac:dyDescent="0.2">
      <c r="A81" s="72">
        <v>0</v>
      </c>
      <c r="B81" s="73"/>
      <c r="C81" s="7" t="s">
        <v>74</v>
      </c>
      <c r="D81" s="7" t="s">
        <v>75</v>
      </c>
      <c r="E81" s="9">
        <f>E82</f>
        <v>4100</v>
      </c>
    </row>
    <row r="82" spans="1:5" ht="31.5" x14ac:dyDescent="0.2">
      <c r="A82" s="72">
        <v>0</v>
      </c>
      <c r="B82" s="73"/>
      <c r="C82" s="7" t="s">
        <v>76</v>
      </c>
      <c r="D82" s="7" t="s">
        <v>77</v>
      </c>
      <c r="E82" s="9">
        <f>E83</f>
        <v>4100</v>
      </c>
    </row>
    <row r="83" spans="1:5" ht="31.5" x14ac:dyDescent="0.2">
      <c r="A83" s="72">
        <v>0</v>
      </c>
      <c r="B83" s="73"/>
      <c r="C83" s="7" t="s">
        <v>144</v>
      </c>
      <c r="D83" s="7" t="s">
        <v>145</v>
      </c>
      <c r="E83" s="9">
        <f>E84</f>
        <v>4100</v>
      </c>
    </row>
    <row r="84" spans="1:5" ht="31.5" x14ac:dyDescent="0.2">
      <c r="A84" s="74">
        <v>905</v>
      </c>
      <c r="B84" s="75"/>
      <c r="C84" s="7" t="s">
        <v>144</v>
      </c>
      <c r="D84" s="7" t="s">
        <v>145</v>
      </c>
      <c r="E84" s="9">
        <v>4100</v>
      </c>
    </row>
    <row r="85" spans="1:5" ht="31.5" x14ac:dyDescent="0.2">
      <c r="A85" s="72">
        <v>0</v>
      </c>
      <c r="B85" s="73"/>
      <c r="C85" s="7" t="s">
        <v>78</v>
      </c>
      <c r="D85" s="7" t="s">
        <v>79</v>
      </c>
      <c r="E85" s="9">
        <f>E86</f>
        <v>497</v>
      </c>
    </row>
    <row r="86" spans="1:5" ht="31.5" x14ac:dyDescent="0.2">
      <c r="A86" s="72">
        <v>0</v>
      </c>
      <c r="B86" s="73"/>
      <c r="C86" s="7" t="s">
        <v>80</v>
      </c>
      <c r="D86" s="7" t="s">
        <v>81</v>
      </c>
      <c r="E86" s="9">
        <f>E87</f>
        <v>497</v>
      </c>
    </row>
    <row r="87" spans="1:5" ht="31.5" x14ac:dyDescent="0.2">
      <c r="A87" s="52"/>
      <c r="B87" s="53">
        <v>0</v>
      </c>
      <c r="C87" s="7" t="s">
        <v>146</v>
      </c>
      <c r="D87" s="7" t="s">
        <v>147</v>
      </c>
      <c r="E87" s="9">
        <f>E88+E89</f>
        <v>497</v>
      </c>
    </row>
    <row r="88" spans="1:5" ht="31.5" x14ac:dyDescent="0.2">
      <c r="A88" s="72">
        <v>910</v>
      </c>
      <c r="B88" s="73"/>
      <c r="C88" s="7" t="s">
        <v>146</v>
      </c>
      <c r="D88" s="7" t="s">
        <v>147</v>
      </c>
      <c r="E88" s="9">
        <v>480</v>
      </c>
    </row>
    <row r="89" spans="1:5" ht="31.5" x14ac:dyDescent="0.2">
      <c r="A89" s="52"/>
      <c r="B89" s="53">
        <v>925</v>
      </c>
      <c r="C89" s="7" t="s">
        <v>146</v>
      </c>
      <c r="D89" s="7" t="s">
        <v>147</v>
      </c>
      <c r="E89" s="9">
        <v>17</v>
      </c>
    </row>
    <row r="90" spans="1:5" ht="31.5" x14ac:dyDescent="0.2">
      <c r="A90" s="72">
        <v>0</v>
      </c>
      <c r="B90" s="73"/>
      <c r="C90" s="7" t="s">
        <v>82</v>
      </c>
      <c r="D90" s="7" t="s">
        <v>224</v>
      </c>
      <c r="E90" s="9">
        <f>E91+E94</f>
        <v>350</v>
      </c>
    </row>
    <row r="91" spans="1:5" ht="78.75" x14ac:dyDescent="0.2">
      <c r="A91" s="72">
        <v>0</v>
      </c>
      <c r="B91" s="73"/>
      <c r="C91" s="7" t="s">
        <v>83</v>
      </c>
      <c r="D91" s="7" t="s">
        <v>255</v>
      </c>
      <c r="E91" s="9">
        <f>E93</f>
        <v>200</v>
      </c>
    </row>
    <row r="92" spans="1:5" ht="78.75" x14ac:dyDescent="0.2">
      <c r="A92" s="72">
        <v>0</v>
      </c>
      <c r="B92" s="73"/>
      <c r="C92" s="7" t="s">
        <v>148</v>
      </c>
      <c r="D92" s="7" t="s">
        <v>225</v>
      </c>
      <c r="E92" s="9">
        <f>E93</f>
        <v>200</v>
      </c>
    </row>
    <row r="93" spans="1:5" ht="78.75" x14ac:dyDescent="0.2">
      <c r="A93" s="74">
        <v>910</v>
      </c>
      <c r="B93" s="75"/>
      <c r="C93" s="7" t="s">
        <v>293</v>
      </c>
      <c r="D93" s="7" t="s">
        <v>292</v>
      </c>
      <c r="E93" s="9">
        <v>200</v>
      </c>
    </row>
    <row r="94" spans="1:5" ht="31.5" x14ac:dyDescent="0.2">
      <c r="A94" s="72">
        <v>0</v>
      </c>
      <c r="B94" s="73"/>
      <c r="C94" s="7" t="s">
        <v>84</v>
      </c>
      <c r="D94" s="7" t="s">
        <v>256</v>
      </c>
      <c r="E94" s="9">
        <f>E95</f>
        <v>150</v>
      </c>
    </row>
    <row r="95" spans="1:5" ht="31.5" x14ac:dyDescent="0.2">
      <c r="A95" s="72">
        <v>0</v>
      </c>
      <c r="B95" s="73"/>
      <c r="C95" s="7" t="s">
        <v>85</v>
      </c>
      <c r="D95" s="50" t="s">
        <v>226</v>
      </c>
      <c r="E95" s="9">
        <f>E96</f>
        <v>150</v>
      </c>
    </row>
    <row r="96" spans="1:5" ht="47.25" x14ac:dyDescent="0.2">
      <c r="A96" s="43"/>
      <c r="B96" s="44">
        <v>0</v>
      </c>
      <c r="C96" s="40" t="s">
        <v>149</v>
      </c>
      <c r="D96" s="42" t="s">
        <v>150</v>
      </c>
      <c r="E96" s="41">
        <f>E97</f>
        <v>150</v>
      </c>
    </row>
    <row r="97" spans="1:5" ht="47.25" x14ac:dyDescent="0.2">
      <c r="A97" s="72">
        <v>910</v>
      </c>
      <c r="B97" s="73"/>
      <c r="C97" s="40" t="s">
        <v>149</v>
      </c>
      <c r="D97" s="42" t="s">
        <v>150</v>
      </c>
      <c r="E97" s="41">
        <v>150</v>
      </c>
    </row>
    <row r="98" spans="1:5" ht="31.5" x14ac:dyDescent="0.2">
      <c r="A98" s="72">
        <v>0</v>
      </c>
      <c r="B98" s="73"/>
      <c r="C98" s="7" t="s">
        <v>86</v>
      </c>
      <c r="D98" s="7" t="s">
        <v>87</v>
      </c>
      <c r="E98" s="9">
        <f>E99+E127</f>
        <v>3564.3</v>
      </c>
    </row>
    <row r="99" spans="1:5" ht="31.5" x14ac:dyDescent="0.2">
      <c r="A99" s="72">
        <v>0</v>
      </c>
      <c r="B99" s="73"/>
      <c r="C99" s="7" t="s">
        <v>88</v>
      </c>
      <c r="D99" s="7" t="s">
        <v>89</v>
      </c>
      <c r="E99" s="9">
        <f>E100+E104+E108+E111+E113+E115+E117+E119+E121+E123</f>
        <v>178.3</v>
      </c>
    </row>
    <row r="100" spans="1:5" ht="47.25" x14ac:dyDescent="0.2">
      <c r="A100" s="72">
        <v>0</v>
      </c>
      <c r="B100" s="73"/>
      <c r="C100" s="7" t="s">
        <v>4</v>
      </c>
      <c r="D100" s="7" t="s">
        <v>227</v>
      </c>
      <c r="E100" s="9">
        <f>E101</f>
        <v>4</v>
      </c>
    </row>
    <row r="101" spans="1:5" ht="78.75" x14ac:dyDescent="0.2">
      <c r="A101" s="72">
        <v>0</v>
      </c>
      <c r="B101" s="73"/>
      <c r="C101" s="7" t="s">
        <v>6</v>
      </c>
      <c r="D101" s="7" t="s">
        <v>250</v>
      </c>
      <c r="E101" s="9">
        <f>E102+E103</f>
        <v>4</v>
      </c>
    </row>
    <row r="102" spans="1:5" ht="78.75" x14ac:dyDescent="0.2">
      <c r="A102" s="10"/>
      <c r="B102" s="11">
        <v>738</v>
      </c>
      <c r="C102" s="7" t="s">
        <v>6</v>
      </c>
      <c r="D102" s="7" t="s">
        <v>250</v>
      </c>
      <c r="E102" s="9">
        <v>2.4</v>
      </c>
    </row>
    <row r="103" spans="1:5" ht="78.75" x14ac:dyDescent="0.2">
      <c r="A103" s="74">
        <v>836</v>
      </c>
      <c r="B103" s="75"/>
      <c r="C103" s="7" t="s">
        <v>6</v>
      </c>
      <c r="D103" s="7" t="s">
        <v>250</v>
      </c>
      <c r="E103" s="9">
        <v>1.6</v>
      </c>
    </row>
    <row r="104" spans="1:5" ht="78.75" x14ac:dyDescent="0.2">
      <c r="A104" s="12"/>
      <c r="B104" s="13" t="s">
        <v>17</v>
      </c>
      <c r="C104" s="7" t="s">
        <v>5</v>
      </c>
      <c r="D104" s="19" t="s">
        <v>9</v>
      </c>
      <c r="E104" s="9">
        <f>E105</f>
        <v>37.799999999999997</v>
      </c>
    </row>
    <row r="105" spans="1:5" ht="94.5" x14ac:dyDescent="0.2">
      <c r="A105" s="12"/>
      <c r="B105" s="13" t="s">
        <v>17</v>
      </c>
      <c r="C105" s="7" t="s">
        <v>7</v>
      </c>
      <c r="D105" s="23" t="s">
        <v>8</v>
      </c>
      <c r="E105" s="9">
        <f>E106+E107</f>
        <v>37.799999999999997</v>
      </c>
    </row>
    <row r="106" spans="1:5" ht="94.5" x14ac:dyDescent="0.2">
      <c r="A106" s="12"/>
      <c r="B106" s="21">
        <v>738</v>
      </c>
      <c r="C106" s="7" t="s">
        <v>7</v>
      </c>
      <c r="D106" s="23" t="s">
        <v>8</v>
      </c>
      <c r="E106" s="9">
        <v>35.5</v>
      </c>
    </row>
    <row r="107" spans="1:5" ht="94.5" x14ac:dyDescent="0.2">
      <c r="A107" s="12"/>
      <c r="B107" s="21">
        <v>836</v>
      </c>
      <c r="C107" s="7" t="s">
        <v>7</v>
      </c>
      <c r="D107" s="23" t="s">
        <v>8</v>
      </c>
      <c r="E107" s="9">
        <v>2.2999999999999998</v>
      </c>
    </row>
    <row r="108" spans="1:5" ht="47.25" x14ac:dyDescent="0.2">
      <c r="A108" s="12"/>
      <c r="B108" s="13" t="s">
        <v>17</v>
      </c>
      <c r="C108" s="7" t="s">
        <v>151</v>
      </c>
      <c r="D108" s="23" t="s">
        <v>152</v>
      </c>
      <c r="E108" s="9">
        <f>E109</f>
        <v>2.8</v>
      </c>
    </row>
    <row r="109" spans="1:5" ht="78.75" x14ac:dyDescent="0.2">
      <c r="A109" s="37"/>
      <c r="B109" s="13" t="s">
        <v>17</v>
      </c>
      <c r="C109" s="7" t="s">
        <v>153</v>
      </c>
      <c r="D109" s="23" t="s">
        <v>251</v>
      </c>
      <c r="E109" s="9">
        <f>E110</f>
        <v>2.8</v>
      </c>
    </row>
    <row r="110" spans="1:5" ht="78.75" x14ac:dyDescent="0.2">
      <c r="A110" s="12"/>
      <c r="B110" s="21">
        <v>738</v>
      </c>
      <c r="C110" s="7" t="s">
        <v>153</v>
      </c>
      <c r="D110" s="23" t="s">
        <v>251</v>
      </c>
      <c r="E110" s="9">
        <v>2.8</v>
      </c>
    </row>
    <row r="111" spans="1:5" ht="63" x14ac:dyDescent="0.2">
      <c r="A111" s="12"/>
      <c r="B111" s="13" t="s">
        <v>17</v>
      </c>
      <c r="C111" s="7" t="s">
        <v>154</v>
      </c>
      <c r="D111" s="23" t="s">
        <v>155</v>
      </c>
      <c r="E111" s="9">
        <f>E112</f>
        <v>5.7</v>
      </c>
    </row>
    <row r="112" spans="1:5" ht="78.75" x14ac:dyDescent="0.2">
      <c r="A112" s="12"/>
      <c r="B112" s="13" t="s">
        <v>156</v>
      </c>
      <c r="C112" s="7" t="s">
        <v>267</v>
      </c>
      <c r="D112" s="23" t="s">
        <v>271</v>
      </c>
      <c r="E112" s="9">
        <v>5.7</v>
      </c>
    </row>
    <row r="113" spans="1:5" ht="47.25" x14ac:dyDescent="0.2">
      <c r="A113" s="12"/>
      <c r="B113" s="13" t="s">
        <v>17</v>
      </c>
      <c r="C113" s="7" t="s">
        <v>157</v>
      </c>
      <c r="D113" s="23" t="s">
        <v>158</v>
      </c>
      <c r="E113" s="9">
        <f>E114</f>
        <v>1</v>
      </c>
    </row>
    <row r="114" spans="1:5" ht="78.75" x14ac:dyDescent="0.2">
      <c r="A114" s="12"/>
      <c r="B114" s="13" t="s">
        <v>156</v>
      </c>
      <c r="C114" s="7" t="s">
        <v>268</v>
      </c>
      <c r="D114" s="23" t="s">
        <v>272</v>
      </c>
      <c r="E114" s="9">
        <v>1</v>
      </c>
    </row>
    <row r="115" spans="1:5" ht="63" x14ac:dyDescent="0.2">
      <c r="A115" s="12"/>
      <c r="B115" s="13" t="s">
        <v>17</v>
      </c>
      <c r="C115" s="7" t="s">
        <v>159</v>
      </c>
      <c r="D115" s="23" t="s">
        <v>160</v>
      </c>
      <c r="E115" s="9">
        <f>E116</f>
        <v>6.8</v>
      </c>
    </row>
    <row r="116" spans="1:5" ht="94.5" x14ac:dyDescent="0.2">
      <c r="A116" s="12"/>
      <c r="B116" s="13" t="s">
        <v>156</v>
      </c>
      <c r="C116" s="7" t="s">
        <v>269</v>
      </c>
      <c r="D116" s="23" t="s">
        <v>273</v>
      </c>
      <c r="E116" s="9">
        <v>6.8</v>
      </c>
    </row>
    <row r="117" spans="1:5" ht="63" x14ac:dyDescent="0.2">
      <c r="A117" s="12"/>
      <c r="B117" s="13" t="s">
        <v>17</v>
      </c>
      <c r="C117" s="7" t="s">
        <v>161</v>
      </c>
      <c r="D117" s="20" t="s">
        <v>162</v>
      </c>
      <c r="E117" s="9">
        <f>E118</f>
        <v>2.6</v>
      </c>
    </row>
    <row r="118" spans="1:5" ht="110.25" x14ac:dyDescent="0.2">
      <c r="A118" s="12"/>
      <c r="B118" s="13" t="s">
        <v>156</v>
      </c>
      <c r="C118" s="7" t="s">
        <v>163</v>
      </c>
      <c r="D118" s="20" t="s">
        <v>164</v>
      </c>
      <c r="E118" s="9">
        <v>2.6</v>
      </c>
    </row>
    <row r="119" spans="1:5" ht="63" x14ac:dyDescent="0.2">
      <c r="A119" s="12"/>
      <c r="B119" s="13" t="s">
        <v>17</v>
      </c>
      <c r="C119" s="7" t="s">
        <v>165</v>
      </c>
      <c r="D119" s="23" t="s">
        <v>166</v>
      </c>
      <c r="E119" s="9">
        <f>E120</f>
        <v>8.5</v>
      </c>
    </row>
    <row r="120" spans="1:5" ht="78.75" x14ac:dyDescent="0.2">
      <c r="A120" s="37"/>
      <c r="B120" s="13" t="s">
        <v>156</v>
      </c>
      <c r="C120" s="7" t="s">
        <v>167</v>
      </c>
      <c r="D120" s="23" t="s">
        <v>168</v>
      </c>
      <c r="E120" s="9">
        <v>8.5</v>
      </c>
    </row>
    <row r="121" spans="1:5" ht="47.25" x14ac:dyDescent="0.2">
      <c r="A121" s="12"/>
      <c r="B121" s="13" t="s">
        <v>17</v>
      </c>
      <c r="C121" s="7" t="s">
        <v>169</v>
      </c>
      <c r="D121" s="23" t="s">
        <v>170</v>
      </c>
      <c r="E121" s="9">
        <f>E122</f>
        <v>76.8</v>
      </c>
    </row>
    <row r="122" spans="1:5" ht="78.75" x14ac:dyDescent="0.2">
      <c r="A122" s="12"/>
      <c r="B122" s="13" t="s">
        <v>156</v>
      </c>
      <c r="C122" s="7" t="s">
        <v>171</v>
      </c>
      <c r="D122" s="23" t="s">
        <v>172</v>
      </c>
      <c r="E122" s="9">
        <v>76.8</v>
      </c>
    </row>
    <row r="123" spans="1:5" ht="63" x14ac:dyDescent="0.2">
      <c r="A123" s="12"/>
      <c r="B123" s="13" t="s">
        <v>17</v>
      </c>
      <c r="C123" s="7" t="s">
        <v>10</v>
      </c>
      <c r="D123" s="20" t="s">
        <v>11</v>
      </c>
      <c r="E123" s="9">
        <f>E124</f>
        <v>32.299999999999997</v>
      </c>
    </row>
    <row r="124" spans="1:5" ht="78.75" x14ac:dyDescent="0.2">
      <c r="A124" s="12"/>
      <c r="B124" s="13" t="s">
        <v>17</v>
      </c>
      <c r="C124" s="7" t="s">
        <v>173</v>
      </c>
      <c r="D124" s="20" t="s">
        <v>174</v>
      </c>
      <c r="E124" s="9">
        <f>E125+E126</f>
        <v>32.299999999999997</v>
      </c>
    </row>
    <row r="125" spans="1:5" ht="78.75" x14ac:dyDescent="0.2">
      <c r="A125" s="12"/>
      <c r="B125" s="13" t="s">
        <v>156</v>
      </c>
      <c r="C125" s="7" t="s">
        <v>270</v>
      </c>
      <c r="D125" s="20" t="s">
        <v>274</v>
      </c>
      <c r="E125" s="9">
        <v>29</v>
      </c>
    </row>
    <row r="126" spans="1:5" ht="78.75" x14ac:dyDescent="0.2">
      <c r="A126" s="12"/>
      <c r="B126" s="21">
        <v>836</v>
      </c>
      <c r="C126" s="7" t="s">
        <v>270</v>
      </c>
      <c r="D126" s="20" t="s">
        <v>274</v>
      </c>
      <c r="E126" s="9">
        <v>3.3</v>
      </c>
    </row>
    <row r="127" spans="1:5" ht="15.75" x14ac:dyDescent="0.2">
      <c r="A127" s="12"/>
      <c r="B127" s="13" t="s">
        <v>17</v>
      </c>
      <c r="C127" s="27" t="s">
        <v>12</v>
      </c>
      <c r="D127" s="28" t="s">
        <v>13</v>
      </c>
      <c r="E127" s="9">
        <f>E129</f>
        <v>3386</v>
      </c>
    </row>
    <row r="128" spans="1:5" ht="94.5" x14ac:dyDescent="0.2">
      <c r="A128" s="12"/>
      <c r="B128" s="13" t="s">
        <v>17</v>
      </c>
      <c r="C128" s="25" t="s">
        <v>14</v>
      </c>
      <c r="D128" s="24" t="s">
        <v>175</v>
      </c>
      <c r="E128" s="9">
        <f>E129</f>
        <v>3386</v>
      </c>
    </row>
    <row r="129" spans="1:5" ht="78.75" x14ac:dyDescent="0.2">
      <c r="A129" s="12"/>
      <c r="B129" s="21">
        <v>804</v>
      </c>
      <c r="C129" s="25" t="s">
        <v>14</v>
      </c>
      <c r="D129" s="26" t="s">
        <v>15</v>
      </c>
      <c r="E129" s="9">
        <v>3386</v>
      </c>
    </row>
    <row r="130" spans="1:5" ht="15.75" x14ac:dyDescent="0.2">
      <c r="A130" s="57"/>
      <c r="B130" s="13" t="s">
        <v>17</v>
      </c>
      <c r="C130" s="65" t="s">
        <v>286</v>
      </c>
      <c r="D130" s="63" t="s">
        <v>287</v>
      </c>
      <c r="E130" s="9">
        <f>E131</f>
        <v>92.1</v>
      </c>
    </row>
    <row r="131" spans="1:5" ht="15.75" x14ac:dyDescent="0.2">
      <c r="A131" s="57"/>
      <c r="B131" s="13" t="s">
        <v>17</v>
      </c>
      <c r="C131" s="64" t="s">
        <v>284</v>
      </c>
      <c r="D131" s="63" t="s">
        <v>285</v>
      </c>
      <c r="E131" s="9">
        <f>E132</f>
        <v>92.1</v>
      </c>
    </row>
    <row r="132" spans="1:5" ht="15.75" x14ac:dyDescent="0.2">
      <c r="A132" s="57"/>
      <c r="B132" s="13" t="s">
        <v>17</v>
      </c>
      <c r="C132" s="66" t="s">
        <v>288</v>
      </c>
      <c r="D132" s="63" t="s">
        <v>289</v>
      </c>
      <c r="E132" s="9">
        <f>E133</f>
        <v>92.1</v>
      </c>
    </row>
    <row r="133" spans="1:5" ht="31.5" x14ac:dyDescent="0.2">
      <c r="A133" s="57"/>
      <c r="B133" s="13" t="s">
        <v>290</v>
      </c>
      <c r="C133" s="66" t="s">
        <v>288</v>
      </c>
      <c r="D133" s="63" t="s">
        <v>291</v>
      </c>
      <c r="E133" s="9">
        <v>92.1</v>
      </c>
    </row>
    <row r="134" spans="1:5" ht="31.5" x14ac:dyDescent="0.2">
      <c r="A134" s="72">
        <v>0</v>
      </c>
      <c r="B134" s="73"/>
      <c r="C134" s="7" t="s">
        <v>16</v>
      </c>
      <c r="D134" s="7" t="s">
        <v>90</v>
      </c>
      <c r="E134" s="9">
        <f>E135+E178</f>
        <v>221049.2</v>
      </c>
    </row>
    <row r="135" spans="1:5" ht="31.5" x14ac:dyDescent="0.2">
      <c r="A135" s="72">
        <v>0</v>
      </c>
      <c r="B135" s="73"/>
      <c r="C135" s="7" t="s">
        <v>91</v>
      </c>
      <c r="D135" s="7" t="s">
        <v>92</v>
      </c>
      <c r="E135" s="9">
        <f>E136+E139+E157+E174</f>
        <v>212480.5</v>
      </c>
    </row>
    <row r="136" spans="1:5" ht="37.5" x14ac:dyDescent="0.2">
      <c r="A136" s="72">
        <v>0</v>
      </c>
      <c r="B136" s="73"/>
      <c r="C136" s="7" t="s">
        <v>93</v>
      </c>
      <c r="D136" s="56" t="s">
        <v>94</v>
      </c>
      <c r="E136" s="9">
        <f>E138</f>
        <v>42144</v>
      </c>
    </row>
    <row r="137" spans="1:5" ht="31.5" x14ac:dyDescent="0.2">
      <c r="A137" s="72">
        <v>0</v>
      </c>
      <c r="B137" s="73"/>
      <c r="C137" s="7" t="s">
        <v>95</v>
      </c>
      <c r="D137" s="7" t="s">
        <v>96</v>
      </c>
      <c r="E137" s="9">
        <f>E138</f>
        <v>42144</v>
      </c>
    </row>
    <row r="138" spans="1:5" ht="31.5" x14ac:dyDescent="0.2">
      <c r="A138" s="74">
        <v>900</v>
      </c>
      <c r="B138" s="75"/>
      <c r="C138" s="7" t="s">
        <v>176</v>
      </c>
      <c r="D138" s="7" t="s">
        <v>177</v>
      </c>
      <c r="E138" s="9">
        <v>42144</v>
      </c>
    </row>
    <row r="139" spans="1:5" ht="31.5" x14ac:dyDescent="0.2">
      <c r="A139" s="72">
        <v>0</v>
      </c>
      <c r="B139" s="73"/>
      <c r="C139" s="7" t="s">
        <v>97</v>
      </c>
      <c r="D139" s="7" t="s">
        <v>228</v>
      </c>
      <c r="E139" s="9">
        <f>E140+E142+E144+E146+E148+E150</f>
        <v>146040.70000000001</v>
      </c>
    </row>
    <row r="140" spans="1:5" ht="78.75" x14ac:dyDescent="0.2">
      <c r="A140" s="72">
        <v>0</v>
      </c>
      <c r="B140" s="73"/>
      <c r="C140" s="7" t="s">
        <v>98</v>
      </c>
      <c r="D140" s="7" t="s">
        <v>229</v>
      </c>
      <c r="E140" s="9">
        <f>E141</f>
        <v>20364.099999999999</v>
      </c>
    </row>
    <row r="141" spans="1:5" ht="78.75" x14ac:dyDescent="0.2">
      <c r="A141" s="74">
        <v>910</v>
      </c>
      <c r="B141" s="75"/>
      <c r="C141" s="7" t="s">
        <v>178</v>
      </c>
      <c r="D141" s="7" t="s">
        <v>230</v>
      </c>
      <c r="E141" s="9">
        <v>20364.099999999999</v>
      </c>
    </row>
    <row r="142" spans="1:5" ht="47.25" x14ac:dyDescent="0.2">
      <c r="A142" s="12"/>
      <c r="B142" s="13" t="s">
        <v>17</v>
      </c>
      <c r="C142" s="7" t="s">
        <v>181</v>
      </c>
      <c r="D142" s="7" t="s">
        <v>182</v>
      </c>
      <c r="E142" s="9">
        <f>E143</f>
        <v>565.6</v>
      </c>
    </row>
    <row r="143" spans="1:5" ht="47.25" x14ac:dyDescent="0.2">
      <c r="A143" s="12"/>
      <c r="B143" s="13" t="s">
        <v>253</v>
      </c>
      <c r="C143" s="7" t="s">
        <v>183</v>
      </c>
      <c r="D143" s="7" t="s">
        <v>184</v>
      </c>
      <c r="E143" s="9">
        <v>565.6</v>
      </c>
    </row>
    <row r="144" spans="1:5" ht="31.5" x14ac:dyDescent="0.2">
      <c r="A144" s="12"/>
      <c r="B144" s="13" t="s">
        <v>17</v>
      </c>
      <c r="C144" s="7" t="s">
        <v>185</v>
      </c>
      <c r="D144" s="7" t="s">
        <v>186</v>
      </c>
      <c r="E144" s="9">
        <f>E145</f>
        <v>0</v>
      </c>
    </row>
    <row r="145" spans="1:5" ht="31.5" x14ac:dyDescent="0.2">
      <c r="A145" s="12"/>
      <c r="B145" s="13" t="s">
        <v>253</v>
      </c>
      <c r="C145" s="7" t="s">
        <v>187</v>
      </c>
      <c r="D145" s="7" t="s">
        <v>188</v>
      </c>
      <c r="E145" s="9">
        <v>0</v>
      </c>
    </row>
    <row r="146" spans="1:5" ht="31.5" x14ac:dyDescent="0.2">
      <c r="A146" s="12"/>
      <c r="B146" s="13" t="s">
        <v>17</v>
      </c>
      <c r="C146" s="7" t="s">
        <v>189</v>
      </c>
      <c r="D146" s="7" t="s">
        <v>190</v>
      </c>
      <c r="E146" s="9">
        <f>E147</f>
        <v>45.2</v>
      </c>
    </row>
    <row r="147" spans="1:5" ht="31.5" x14ac:dyDescent="0.2">
      <c r="A147" s="12"/>
      <c r="B147" s="13" t="s">
        <v>253</v>
      </c>
      <c r="C147" s="7" t="s">
        <v>191</v>
      </c>
      <c r="D147" s="7" t="s">
        <v>192</v>
      </c>
      <c r="E147" s="9">
        <v>45.2</v>
      </c>
    </row>
    <row r="148" spans="1:5" ht="47.25" x14ac:dyDescent="0.2">
      <c r="A148" s="12"/>
      <c r="B148" s="13" t="s">
        <v>17</v>
      </c>
      <c r="C148" s="7" t="s">
        <v>260</v>
      </c>
      <c r="D148" s="7" t="s">
        <v>261</v>
      </c>
      <c r="E148" s="9">
        <f>E149</f>
        <v>74357.5</v>
      </c>
    </row>
    <row r="149" spans="1:5" ht="63" x14ac:dyDescent="0.2">
      <c r="A149" s="12"/>
      <c r="B149" s="13" t="s">
        <v>254</v>
      </c>
      <c r="C149" s="7" t="s">
        <v>259</v>
      </c>
      <c r="D149" s="7" t="s">
        <v>258</v>
      </c>
      <c r="E149" s="9">
        <v>74357.5</v>
      </c>
    </row>
    <row r="150" spans="1:5" ht="31.5" x14ac:dyDescent="0.2">
      <c r="A150" s="72">
        <v>0</v>
      </c>
      <c r="B150" s="73"/>
      <c r="C150" s="7" t="s">
        <v>99</v>
      </c>
      <c r="D150" s="7" t="s">
        <v>100</v>
      </c>
      <c r="E150" s="9">
        <f>E151</f>
        <v>50708.3</v>
      </c>
    </row>
    <row r="151" spans="1:5" ht="31.5" x14ac:dyDescent="0.2">
      <c r="A151" s="72">
        <v>0</v>
      </c>
      <c r="B151" s="73"/>
      <c r="C151" s="7" t="s">
        <v>179</v>
      </c>
      <c r="D151" s="7" t="s">
        <v>180</v>
      </c>
      <c r="E151" s="9">
        <f>E152+E153+E154+E155+E156</f>
        <v>50708.3</v>
      </c>
    </row>
    <row r="152" spans="1:5" ht="31.5" x14ac:dyDescent="0.2">
      <c r="A152" s="74">
        <v>905</v>
      </c>
      <c r="B152" s="75"/>
      <c r="C152" s="7" t="s">
        <v>179</v>
      </c>
      <c r="D152" s="7" t="s">
        <v>180</v>
      </c>
      <c r="E152" s="9">
        <v>97.8</v>
      </c>
    </row>
    <row r="153" spans="1:5" ht="31.5" x14ac:dyDescent="0.2">
      <c r="A153" s="74">
        <v>900</v>
      </c>
      <c r="B153" s="75"/>
      <c r="C153" s="7" t="s">
        <v>179</v>
      </c>
      <c r="D153" s="7" t="s">
        <v>180</v>
      </c>
      <c r="E153" s="9">
        <v>37157.5</v>
      </c>
    </row>
    <row r="154" spans="1:5" ht="31.5" x14ac:dyDescent="0.2">
      <c r="A154" s="54"/>
      <c r="B154" s="55">
        <v>910</v>
      </c>
      <c r="C154" s="7" t="s">
        <v>179</v>
      </c>
      <c r="D154" s="7" t="s">
        <v>180</v>
      </c>
      <c r="E154" s="9">
        <v>12281.9</v>
      </c>
    </row>
    <row r="155" spans="1:5" ht="31.5" x14ac:dyDescent="0.2">
      <c r="A155" s="74">
        <v>920</v>
      </c>
      <c r="B155" s="75"/>
      <c r="C155" s="7" t="s">
        <v>179</v>
      </c>
      <c r="D155" s="7" t="s">
        <v>180</v>
      </c>
      <c r="E155" s="9">
        <v>985.2</v>
      </c>
    </row>
    <row r="156" spans="1:5" ht="31.5" x14ac:dyDescent="0.2">
      <c r="A156" s="57"/>
      <c r="B156" s="58">
        <v>930</v>
      </c>
      <c r="C156" s="7" t="s">
        <v>179</v>
      </c>
      <c r="D156" s="7" t="s">
        <v>180</v>
      </c>
      <c r="E156" s="9">
        <v>185.9</v>
      </c>
    </row>
    <row r="157" spans="1:5" ht="31.5" x14ac:dyDescent="0.2">
      <c r="A157" s="72">
        <v>0</v>
      </c>
      <c r="B157" s="73"/>
      <c r="C157" s="7" t="s">
        <v>101</v>
      </c>
      <c r="D157" s="7" t="s">
        <v>231</v>
      </c>
      <c r="E157" s="9">
        <f>E158+E162+E164+E166+E168+E170+E172</f>
        <v>18195.3</v>
      </c>
    </row>
    <row r="158" spans="1:5" ht="31.5" x14ac:dyDescent="0.2">
      <c r="A158" s="72">
        <v>0</v>
      </c>
      <c r="B158" s="73"/>
      <c r="C158" s="7" t="s">
        <v>102</v>
      </c>
      <c r="D158" s="7" t="s">
        <v>232</v>
      </c>
      <c r="E158" s="9">
        <f>E159</f>
        <v>3267.2000000000003</v>
      </c>
    </row>
    <row r="159" spans="1:5" ht="31.5" x14ac:dyDescent="0.2">
      <c r="A159" s="72">
        <v>0</v>
      </c>
      <c r="B159" s="73"/>
      <c r="C159" s="7" t="s">
        <v>193</v>
      </c>
      <c r="D159" s="14" t="s">
        <v>194</v>
      </c>
      <c r="E159" s="9">
        <f>E160+E161</f>
        <v>3267.2000000000003</v>
      </c>
    </row>
    <row r="160" spans="1:5" ht="31.5" x14ac:dyDescent="0.2">
      <c r="A160" s="74">
        <v>905</v>
      </c>
      <c r="B160" s="75"/>
      <c r="C160" s="7" t="s">
        <v>193</v>
      </c>
      <c r="D160" s="7" t="s">
        <v>194</v>
      </c>
      <c r="E160" s="9">
        <v>2526.8000000000002</v>
      </c>
    </row>
    <row r="161" spans="1:5" ht="31.5" x14ac:dyDescent="0.2">
      <c r="A161" s="74">
        <v>910</v>
      </c>
      <c r="B161" s="75"/>
      <c r="C161" s="7" t="s">
        <v>193</v>
      </c>
      <c r="D161" s="7" t="s">
        <v>194</v>
      </c>
      <c r="E161" s="9">
        <v>740.4</v>
      </c>
    </row>
    <row r="162" spans="1:5" ht="31.5" x14ac:dyDescent="0.2">
      <c r="A162" s="72">
        <v>0</v>
      </c>
      <c r="B162" s="73"/>
      <c r="C162" s="7" t="s">
        <v>103</v>
      </c>
      <c r="D162" s="7" t="s">
        <v>233</v>
      </c>
      <c r="E162" s="9">
        <f>E163</f>
        <v>2406</v>
      </c>
    </row>
    <row r="163" spans="1:5" ht="47.25" x14ac:dyDescent="0.2">
      <c r="A163" s="74">
        <v>905</v>
      </c>
      <c r="B163" s="75"/>
      <c r="C163" s="7" t="s">
        <v>195</v>
      </c>
      <c r="D163" s="14" t="s">
        <v>196</v>
      </c>
      <c r="E163" s="9">
        <v>2406</v>
      </c>
    </row>
    <row r="164" spans="1:5" ht="63" x14ac:dyDescent="0.2">
      <c r="A164" s="72">
        <v>0</v>
      </c>
      <c r="B164" s="73"/>
      <c r="C164" s="7" t="s">
        <v>104</v>
      </c>
      <c r="D164" s="7" t="s">
        <v>197</v>
      </c>
      <c r="E164" s="9">
        <f>E165</f>
        <v>588.79999999999995</v>
      </c>
    </row>
    <row r="165" spans="1:5" ht="63" x14ac:dyDescent="0.2">
      <c r="A165" s="74">
        <v>905</v>
      </c>
      <c r="B165" s="75"/>
      <c r="C165" s="7" t="s">
        <v>198</v>
      </c>
      <c r="D165" s="14" t="s">
        <v>199</v>
      </c>
      <c r="E165" s="9">
        <v>588.79999999999995</v>
      </c>
    </row>
    <row r="166" spans="1:5" ht="63" x14ac:dyDescent="0.2">
      <c r="A166" s="72">
        <v>0</v>
      </c>
      <c r="B166" s="73"/>
      <c r="C166" s="7" t="s">
        <v>105</v>
      </c>
      <c r="D166" s="7" t="s">
        <v>106</v>
      </c>
      <c r="E166" s="9">
        <f>E167</f>
        <v>709.2</v>
      </c>
    </row>
    <row r="167" spans="1:5" ht="63.75" thickBot="1" x14ac:dyDescent="0.25">
      <c r="A167" s="74">
        <v>910</v>
      </c>
      <c r="B167" s="75"/>
      <c r="C167" s="7" t="s">
        <v>200</v>
      </c>
      <c r="D167" s="14" t="s">
        <v>201</v>
      </c>
      <c r="E167" s="9">
        <v>709.2</v>
      </c>
    </row>
    <row r="168" spans="1:5" ht="48" thickBot="1" x14ac:dyDescent="0.25">
      <c r="A168" s="12"/>
      <c r="B168" s="29" t="s">
        <v>17</v>
      </c>
      <c r="C168" s="51" t="s">
        <v>202</v>
      </c>
      <c r="D168" s="31" t="s">
        <v>203</v>
      </c>
      <c r="E168" s="9">
        <f>E169</f>
        <v>282.2</v>
      </c>
    </row>
    <row r="169" spans="1:5" ht="47.25" x14ac:dyDescent="0.2">
      <c r="A169" s="12"/>
      <c r="B169" s="21">
        <v>910</v>
      </c>
      <c r="C169" s="30" t="s">
        <v>204</v>
      </c>
      <c r="D169" s="24" t="s">
        <v>205</v>
      </c>
      <c r="E169" s="9">
        <v>282.2</v>
      </c>
    </row>
    <row r="170" spans="1:5" ht="47.25" x14ac:dyDescent="0.2">
      <c r="A170" s="12"/>
      <c r="B170" s="13" t="s">
        <v>17</v>
      </c>
      <c r="C170" s="32" t="s">
        <v>206</v>
      </c>
      <c r="D170" s="24" t="s">
        <v>207</v>
      </c>
      <c r="E170" s="9">
        <f>E171</f>
        <v>2.4</v>
      </c>
    </row>
    <row r="171" spans="1:5" ht="63" x14ac:dyDescent="0.2">
      <c r="A171" s="12"/>
      <c r="B171" s="13" t="s">
        <v>254</v>
      </c>
      <c r="C171" s="32" t="s">
        <v>208</v>
      </c>
      <c r="D171" s="33" t="s">
        <v>209</v>
      </c>
      <c r="E171" s="9">
        <v>2.4</v>
      </c>
    </row>
    <row r="172" spans="1:5" ht="31.5" x14ac:dyDescent="0.2">
      <c r="A172" s="72">
        <v>0</v>
      </c>
      <c r="B172" s="73"/>
      <c r="C172" s="7" t="s">
        <v>107</v>
      </c>
      <c r="D172" s="7" t="s">
        <v>108</v>
      </c>
      <c r="E172" s="9">
        <f>E173</f>
        <v>10939.5</v>
      </c>
    </row>
    <row r="173" spans="1:5" ht="31.5" x14ac:dyDescent="0.2">
      <c r="A173" s="74">
        <v>905</v>
      </c>
      <c r="B173" s="75"/>
      <c r="C173" s="7" t="s">
        <v>210</v>
      </c>
      <c r="D173" s="7" t="s">
        <v>211</v>
      </c>
      <c r="E173" s="9">
        <v>10939.5</v>
      </c>
    </row>
    <row r="174" spans="1:5" ht="31.5" x14ac:dyDescent="0.2">
      <c r="A174" s="57"/>
      <c r="B174" s="13" t="s">
        <v>17</v>
      </c>
      <c r="C174" s="59" t="s">
        <v>278</v>
      </c>
      <c r="D174" s="60" t="s">
        <v>279</v>
      </c>
      <c r="E174" s="9">
        <f>E175</f>
        <v>6100.5</v>
      </c>
    </row>
    <row r="175" spans="1:5" ht="31.5" x14ac:dyDescent="0.2">
      <c r="A175" s="57"/>
      <c r="B175" s="13" t="s">
        <v>17</v>
      </c>
      <c r="C175" s="59" t="s">
        <v>280</v>
      </c>
      <c r="D175" s="61" t="s">
        <v>281</v>
      </c>
      <c r="E175" s="9">
        <f>E176+E177</f>
        <v>6100.5</v>
      </c>
    </row>
    <row r="176" spans="1:5" ht="31.5" x14ac:dyDescent="0.2">
      <c r="A176" s="57"/>
      <c r="B176" s="13" t="s">
        <v>253</v>
      </c>
      <c r="C176" s="59" t="s">
        <v>282</v>
      </c>
      <c r="D176" s="62" t="s">
        <v>283</v>
      </c>
      <c r="E176" s="9">
        <v>157.5</v>
      </c>
    </row>
    <row r="177" spans="1:5" ht="31.5" x14ac:dyDescent="0.2">
      <c r="A177" s="57"/>
      <c r="B177" s="13" t="s">
        <v>254</v>
      </c>
      <c r="C177" s="59" t="s">
        <v>282</v>
      </c>
      <c r="D177" s="62" t="s">
        <v>283</v>
      </c>
      <c r="E177" s="9">
        <v>5943</v>
      </c>
    </row>
    <row r="178" spans="1:5" ht="31.5" x14ac:dyDescent="0.2">
      <c r="A178" s="12"/>
      <c r="B178" s="13" t="s">
        <v>17</v>
      </c>
      <c r="C178" s="7" t="s">
        <v>234</v>
      </c>
      <c r="D178" s="7" t="s">
        <v>235</v>
      </c>
      <c r="E178" s="9">
        <f>E179</f>
        <v>8568.7000000000007</v>
      </c>
    </row>
    <row r="179" spans="1:5" ht="31.5" x14ac:dyDescent="0.2">
      <c r="A179" s="12"/>
      <c r="B179" s="13" t="s">
        <v>17</v>
      </c>
      <c r="C179" s="7" t="s">
        <v>236</v>
      </c>
      <c r="D179" s="7" t="s">
        <v>237</v>
      </c>
      <c r="E179" s="9">
        <f>E180</f>
        <v>8568.7000000000007</v>
      </c>
    </row>
    <row r="180" spans="1:5" ht="31.5" x14ac:dyDescent="0.2">
      <c r="A180" s="67"/>
      <c r="B180" s="13" t="s">
        <v>17</v>
      </c>
      <c r="C180" s="7" t="s">
        <v>238</v>
      </c>
      <c r="D180" s="7" t="s">
        <v>239</v>
      </c>
      <c r="E180" s="9">
        <f>E181+E182</f>
        <v>8568.7000000000007</v>
      </c>
    </row>
    <row r="181" spans="1:5" ht="31.5" x14ac:dyDescent="0.2">
      <c r="A181" s="57"/>
      <c r="B181" s="13" t="s">
        <v>253</v>
      </c>
      <c r="C181" s="7" t="s">
        <v>238</v>
      </c>
      <c r="D181" s="7" t="s">
        <v>239</v>
      </c>
      <c r="E181" s="9">
        <v>100</v>
      </c>
    </row>
    <row r="182" spans="1:5" ht="31.5" x14ac:dyDescent="0.2">
      <c r="A182" s="12"/>
      <c r="B182" s="13" t="s">
        <v>254</v>
      </c>
      <c r="C182" s="7" t="s">
        <v>238</v>
      </c>
      <c r="D182" s="7" t="s">
        <v>239</v>
      </c>
      <c r="E182" s="9">
        <v>8468.7000000000007</v>
      </c>
    </row>
    <row r="183" spans="1:5" ht="15.75" x14ac:dyDescent="0.25">
      <c r="A183" s="68"/>
      <c r="B183" s="69"/>
      <c r="C183" s="34"/>
      <c r="D183" s="35" t="s">
        <v>109</v>
      </c>
      <c r="E183" s="36">
        <f>E4+E134</f>
        <v>298748.2</v>
      </c>
    </row>
    <row r="184" spans="1:5" x14ac:dyDescent="0.2">
      <c r="A184" s="3"/>
    </row>
  </sheetData>
  <mergeCells count="97">
    <mergeCell ref="A16:B16"/>
    <mergeCell ref="A17:B17"/>
    <mergeCell ref="A10:B10"/>
    <mergeCell ref="A12:B12"/>
    <mergeCell ref="A13:B13"/>
    <mergeCell ref="A14:B14"/>
    <mergeCell ref="A15:B15"/>
    <mergeCell ref="A3:C3"/>
    <mergeCell ref="A4:B4"/>
    <mergeCell ref="A5:B5"/>
    <mergeCell ref="A6:B6"/>
    <mergeCell ref="A8:B8"/>
    <mergeCell ref="A18:B18"/>
    <mergeCell ref="A19:B19"/>
    <mergeCell ref="A36:B36"/>
    <mergeCell ref="A37:B37"/>
    <mergeCell ref="A47:B47"/>
    <mergeCell ref="A20:B20"/>
    <mergeCell ref="A21:B21"/>
    <mergeCell ref="A22:B22"/>
    <mergeCell ref="A23:B23"/>
    <mergeCell ref="A48:B48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81:B81"/>
    <mergeCell ref="A82:B82"/>
    <mergeCell ref="A52:B52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75:B75"/>
    <mergeCell ref="A76:B76"/>
    <mergeCell ref="A90:B90"/>
    <mergeCell ref="A91:B91"/>
    <mergeCell ref="A92:B92"/>
    <mergeCell ref="A93:B93"/>
    <mergeCell ref="A94:B94"/>
    <mergeCell ref="A83:B83"/>
    <mergeCell ref="A84:B84"/>
    <mergeCell ref="A85:B85"/>
    <mergeCell ref="A86:B86"/>
    <mergeCell ref="A88:B88"/>
    <mergeCell ref="A138:B138"/>
    <mergeCell ref="A139:B139"/>
    <mergeCell ref="A140:B140"/>
    <mergeCell ref="A95:B95"/>
    <mergeCell ref="A97:B97"/>
    <mergeCell ref="A157:B157"/>
    <mergeCell ref="A158:B158"/>
    <mergeCell ref="A159:B159"/>
    <mergeCell ref="A166:B166"/>
    <mergeCell ref="A77:B77"/>
    <mergeCell ref="A80:B80"/>
    <mergeCell ref="A141:B141"/>
    <mergeCell ref="A98:B98"/>
    <mergeCell ref="A99:B99"/>
    <mergeCell ref="A100:B100"/>
    <mergeCell ref="A101:B101"/>
    <mergeCell ref="A103:B103"/>
    <mergeCell ref="A134:B134"/>
    <mergeCell ref="A135:B135"/>
    <mergeCell ref="A136:B136"/>
    <mergeCell ref="A137:B137"/>
    <mergeCell ref="A183:B183"/>
    <mergeCell ref="A2:E2"/>
    <mergeCell ref="A172:B172"/>
    <mergeCell ref="A173:B173"/>
    <mergeCell ref="A160:B160"/>
    <mergeCell ref="A161:B161"/>
    <mergeCell ref="A162:B162"/>
    <mergeCell ref="A163:B163"/>
    <mergeCell ref="A164:B164"/>
    <mergeCell ref="A165:B165"/>
    <mergeCell ref="A167:B167"/>
    <mergeCell ref="A150:B150"/>
    <mergeCell ref="A151:B151"/>
    <mergeCell ref="A152:B152"/>
    <mergeCell ref="A153:B153"/>
    <mergeCell ref="A155:B155"/>
  </mergeCells>
  <pageMargins left="0.70866141732283472" right="0.11811023622047245" top="0.74803149606299213" bottom="0.35433070866141736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Ложкина Марина</cp:lastModifiedBy>
  <cp:lastPrinted>2021-11-30T08:30:12Z</cp:lastPrinted>
  <dcterms:created xsi:type="dcterms:W3CDTF">2020-09-28T08:40:50Z</dcterms:created>
  <dcterms:modified xsi:type="dcterms:W3CDTF">2023-11-07T13:38:38Z</dcterms:modified>
</cp:coreProperties>
</file>