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375" windowWidth="15570" windowHeight="10965"/>
  </bookViews>
  <sheets>
    <sheet name="Table 1" sheetId="1" r:id="rId1"/>
  </sheets>
  <calcPr calcId="144525"/>
</workbook>
</file>

<file path=xl/calcChain.xml><?xml version="1.0" encoding="utf-8"?>
<calcChain xmlns="http://schemas.openxmlformats.org/spreadsheetml/2006/main">
  <c r="E6" i="1" l="1"/>
  <c r="E143" i="1" l="1"/>
  <c r="E144" i="1"/>
  <c r="E137" i="1"/>
  <c r="E138" i="1"/>
  <c r="E98" i="1"/>
  <c r="E101" i="1"/>
  <c r="E94" i="1"/>
  <c r="E200" i="1"/>
  <c r="E201" i="1"/>
  <c r="E90" i="1"/>
  <c r="E118" i="1"/>
  <c r="E28" i="1"/>
  <c r="E34" i="1"/>
  <c r="E154" i="1" l="1"/>
  <c r="E197" i="1" l="1"/>
  <c r="E196" i="1" s="1"/>
  <c r="E168" i="1" l="1"/>
  <c r="E147" i="1"/>
  <c r="E146" i="1" s="1"/>
  <c r="E192" i="1" l="1"/>
  <c r="E191" i="1" s="1"/>
  <c r="E189" i="1" l="1"/>
  <c r="E134" i="1" l="1"/>
  <c r="E114" i="1"/>
  <c r="E110" i="1"/>
  <c r="E105" i="1"/>
  <c r="E89" i="1" l="1"/>
  <c r="E88" i="1" s="1"/>
  <c r="E81" i="1"/>
  <c r="E79" i="1" s="1"/>
  <c r="E104" i="1" l="1"/>
  <c r="E54" i="1"/>
  <c r="E53" i="1" s="1"/>
  <c r="E72" i="1" l="1"/>
  <c r="E71" i="1" l="1"/>
  <c r="E70" i="1" s="1"/>
  <c r="E176" i="1" l="1"/>
  <c r="E86" i="1"/>
  <c r="E129" i="1" l="1"/>
  <c r="E117" i="1"/>
  <c r="E113" i="1"/>
  <c r="E195" i="1" l="1"/>
  <c r="E165" i="1"/>
  <c r="E187" i="1" l="1"/>
  <c r="E163" i="1"/>
  <c r="E161" i="1"/>
  <c r="E159" i="1"/>
  <c r="E133" i="1" l="1"/>
  <c r="E131" i="1"/>
  <c r="E127" i="1"/>
  <c r="E125" i="1"/>
  <c r="E123" i="1"/>
  <c r="E121" i="1"/>
  <c r="E109" i="1"/>
  <c r="E78" i="1"/>
  <c r="E68" i="1"/>
  <c r="E67" i="1" s="1"/>
  <c r="E65" i="1"/>
  <c r="E63" i="1"/>
  <c r="E61" i="1"/>
  <c r="E51" i="1"/>
  <c r="E48" i="1"/>
  <c r="E46" i="1"/>
  <c r="E41" i="1"/>
  <c r="E43" i="1"/>
  <c r="E108" i="1" l="1"/>
  <c r="E107" i="1" s="1"/>
  <c r="E60" i="1"/>
  <c r="E59" i="1" s="1"/>
  <c r="E50" i="1"/>
  <c r="E45" i="1"/>
  <c r="E40" i="1" s="1"/>
  <c r="E9" i="1"/>
  <c r="E185" i="1" l="1"/>
  <c r="E11" i="1" l="1"/>
  <c r="E7" i="1"/>
  <c r="E141" i="1" l="1"/>
  <c r="E140" i="1"/>
  <c r="E32" i="1"/>
  <c r="E183" i="1" l="1"/>
  <c r="E181" i="1"/>
  <c r="E179" i="1"/>
  <c r="E175" i="1"/>
  <c r="E167" i="1"/>
  <c r="E157" i="1"/>
  <c r="E152" i="1"/>
  <c r="E151" i="1" s="1"/>
  <c r="E103" i="1"/>
  <c r="E99" i="1"/>
  <c r="E38" i="1"/>
  <c r="E36" i="1"/>
  <c r="E30" i="1"/>
  <c r="E29" i="1" s="1"/>
  <c r="E26" i="1"/>
  <c r="E25" i="1" s="1"/>
  <c r="E23" i="1"/>
  <c r="E22" i="1"/>
  <c r="E20" i="1"/>
  <c r="E19" i="1"/>
  <c r="E16" i="1"/>
  <c r="E17" i="1"/>
  <c r="E5" i="1"/>
  <c r="E156" i="1" l="1"/>
  <c r="E174" i="1"/>
  <c r="E15" i="1"/>
  <c r="E14" i="1" s="1"/>
  <c r="E97" i="1"/>
  <c r="E85" i="1"/>
  <c r="E84" i="1" s="1"/>
  <c r="E83" i="1" s="1"/>
  <c r="E4" i="1" l="1"/>
  <c r="E150" i="1"/>
  <c r="E149" i="1" s="1"/>
  <c r="E203" i="1" l="1"/>
</calcChain>
</file>

<file path=xl/sharedStrings.xml><?xml version="1.0" encoding="utf-8"?>
<sst xmlns="http://schemas.openxmlformats.org/spreadsheetml/2006/main" count="462" uniqueCount="330">
  <si>
    <t xml:space="preserve">1 11 09000 00 0000 120 </t>
  </si>
  <si>
    <t>1 11 09040 00 0000 120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</si>
  <si>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</si>
  <si>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</si>
  <si>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1 16 01050 01 0000 140</t>
  </si>
  <si>
    <t>1 16 01060 01 0000 140</t>
  </si>
  <si>
    <t>1 16 01053 01 0000 140</t>
  </si>
  <si>
    <t>1 16 01063 01 0000 140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</si>
  <si>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</si>
  <si>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</si>
  <si>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 xml:space="preserve">1 16 01200 01 0000 140 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</si>
  <si>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</si>
  <si>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1 16 11000 01 0000 140</t>
  </si>
  <si>
    <t>Платежи, уплачиваемые в целях возмещения вреда</t>
  </si>
  <si>
    <t>1 16 11050 01 0000 140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</si>
  <si>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территориях), подлежащие зачислению в бюджет муниципального образования</t>
  </si>
  <si>
    <t>2 00 00000 00 0000 000</t>
  </si>
  <si>
    <t>000</t>
  </si>
  <si>
    <t>1 01 02010 01 0000 110</t>
  </si>
  <si>
    <t>1 01 02020 01 0000 110</t>
  </si>
  <si>
    <t>1 01 02030 01 0000 110</t>
  </si>
  <si>
    <t>1 00 00000 00 0000 000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</si>
  <si>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</si>
  <si>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</si>
  <si>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</si>
  <si>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</si>
  <si>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</si>
  <si>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1 03 00000 00 0000 000</t>
  </si>
  <si>
    <t>1 03 02000 01 0000 110</t>
  </si>
  <si>
    <t>1 03 02230 01 0000 110</t>
  </si>
  <si>
    <t>1 03 02231 01 0000 110</t>
  </si>
  <si>
    <t>1 03 02240 01 0000 110</t>
  </si>
  <si>
    <t>1 03 02241 01 0000 110</t>
  </si>
  <si>
    <t>1 03 02250 01 0000 110</t>
  </si>
  <si>
    <t>1 03 02251 01 0000 110</t>
  </si>
  <si>
    <t>1 03 02260 01 0000 110</t>
  </si>
  <si>
    <t>1 03 02261 01 0000 110</t>
  </si>
  <si>
    <t>1 05 00000 00 0000 000</t>
  </si>
  <si>
    <t>НАЛОГИ НА СОВОКУПНЫЙ ДОХОД</t>
  </si>
  <si>
    <t>1 05 01000 00 0000 110</t>
  </si>
  <si>
    <t>Налог, взимаемый в связи с применением упрощенной системы налогообложения</t>
  </si>
  <si>
    <t>1 05 01010 01 0000 110</t>
  </si>
  <si>
    <t>Налог, взимаемый с налогоплательщиков, выбравших в качестве объекта налогообложения доходы</t>
  </si>
  <si>
    <t>1 05 01011 01 0000 110</t>
  </si>
  <si>
    <t>1 05 01020 01 0000 110</t>
  </si>
  <si>
    <t>1 05 01021 01 0000 110</t>
  </si>
  <si>
    <t>1 05 03000 01 0000 110</t>
  </si>
  <si>
    <t>Единый сельскохозяйственный налог</t>
  </si>
  <si>
    <t>1 05 03010 01 0000 110</t>
  </si>
  <si>
    <t>1 05 04000 02 0000 110</t>
  </si>
  <si>
    <t>1 06 00000 00 0000 000</t>
  </si>
  <si>
    <t>НАЛОГИ НА ИМУЩЕСТВО</t>
  </si>
  <si>
    <t>1 06 02000 02 0000 110</t>
  </si>
  <si>
    <t>Налог на имущество организаций</t>
  </si>
  <si>
    <t>1 06 02010 02 0000 110</t>
  </si>
  <si>
    <t>1 08 00000 00 0000 000</t>
  </si>
  <si>
    <t>ГОСУДАРСТВЕННАЯ ПОШЛИНА</t>
  </si>
  <si>
    <t>1 08 03000 01 0000 110</t>
  </si>
  <si>
    <t>1 08 03010 01 0000 110</t>
  </si>
  <si>
    <t>1 11 00000 00 0000 000</t>
  </si>
  <si>
    <t>1 11 05000 00 0000 120</t>
  </si>
  <si>
    <t>1 11 05010 00 0000 120</t>
  </si>
  <si>
    <t>1 11 05030 00 0000 120</t>
  </si>
  <si>
    <t>1 11 05070 00 0000 120</t>
  </si>
  <si>
    <t>1 11 07000 00 0000 120</t>
  </si>
  <si>
    <t>Платежи от государственных и муниципальных унитарных предприятий</t>
  </si>
  <si>
    <t>1 11 07010 00 0000 120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</si>
  <si>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</si>
  <si>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1 12 00000 00 0000 000</t>
  </si>
  <si>
    <t>ПЛАТЕЖИ ПРИ ПОЛЬЗОВАНИИ ПРИРОДНЫМИ РЕСУРСАМИ</t>
  </si>
  <si>
    <t>1 12 01000 01 0000 120</t>
  </si>
  <si>
    <t>Плата за негативное воздействие на окружающую среду</t>
  </si>
  <si>
    <t>1 13 00000 00 0000 000</t>
  </si>
  <si>
    <t>ДОХОДЫ ОТ ОКАЗАНИЯ ПЛАТНЫХ УСЛУГ (РАБОТ) И КОМПЕНСАЦИИ ЗАТРАТ ГОСУДАРСТВА</t>
  </si>
  <si>
    <t>1 13 01000 00 0000 130</t>
  </si>
  <si>
    <t>Доходы от оказания платных услуг (работ)</t>
  </si>
  <si>
    <t>1 13 01990 00 0000 130</t>
  </si>
  <si>
    <t>Прочие доходы от оказания платных услуг (работ)</t>
  </si>
  <si>
    <t>1 13 02000 00 0000 130</t>
  </si>
  <si>
    <t>Доходы от компенсации затрат государства</t>
  </si>
  <si>
    <t>1 13 02060 00 0000 130</t>
  </si>
  <si>
    <t>Доходы, поступающие в порядке возмещения расходов, понесенных в связи с эксплуатацией имущества</t>
  </si>
  <si>
    <t>1 14 00000 00 0000 000</t>
  </si>
  <si>
    <t>1 14 02000 00 0000 000</t>
  </si>
  <si>
    <t>1 14 06000 00 0000 430</t>
  </si>
  <si>
    <t>1 14 06010 00 0000 430</t>
  </si>
  <si>
    <t>1 16 00000 00 0000 000</t>
  </si>
  <si>
    <t>ШТРАФЫ, САНКЦИИ, ВОЗМЕЩЕНИЕ УЩЕРБА</t>
  </si>
  <si>
    <t>1 16 01000 01 0000 140</t>
  </si>
  <si>
    <t>Административные  штрафы,  установленные  Кодексом  Российской Федерации об административных правонарушениях</t>
  </si>
  <si>
    <t>БЕЗВОЗМЕЗДНЫЕ ПОСТУПЛЕНИЯ</t>
  </si>
  <si>
    <t>2 02 00000 00 0000 000</t>
  </si>
  <si>
    <t>БЕЗВОЗМЕЗДНЫЕ ПОСТУПЛЕНИЯ ОТ ДРУГИХ БЮДЖЕТОВ
БЮДЖЕТНОЙ СИСТЕМЫ РОССИЙСКОЙ ФЕДЕРАЦИИ</t>
  </si>
  <si>
    <t>2 02 10000 00 0000 150</t>
  </si>
  <si>
    <t>Дотации бюджетам бюджетной системы Российской Федерации</t>
  </si>
  <si>
    <t>2 02 15001 00 0000 150</t>
  </si>
  <si>
    <t>Дотации на выравнивание  бюджетной обеспеченности</t>
  </si>
  <si>
    <t>2 02 20000 00 0000 150</t>
  </si>
  <si>
    <t>2 02 20216 00 0000 150</t>
  </si>
  <si>
    <t>2 02 29999 00 0000 150</t>
  </si>
  <si>
    <t>Прочие субсидии</t>
  </si>
  <si>
    <t>2 02 30000 00 0000 150</t>
  </si>
  <si>
    <t>2 02 30024 00 0000 150</t>
  </si>
  <si>
    <t>2 02 30027 00 0000 150</t>
  </si>
  <si>
    <t>2 02 30029 00 0000 150</t>
  </si>
  <si>
    <t>2 02 35082 00 0000 150</t>
  </si>
  <si>
    <t>Субвенции бюджетам муниципальных образований на предоставление жилых помещений детям- сиротам и детям, оставшимся без попечения родителей, лицам из их числа по договорам найма специализированных жилых помещений</t>
  </si>
  <si>
    <t>2 02 39999 00 0000 150</t>
  </si>
  <si>
    <t>Прочие субвенции</t>
  </si>
  <si>
    <t>ВСЕГО ДОХОДОВ</t>
  </si>
  <si>
    <r>
      <rPr>
        <sz val="14"/>
        <rFont val="Times New Roman"/>
        <family val="1"/>
        <charset val="204"/>
      </rPr>
      <t>Код бюджетной
классификации</t>
    </r>
  </si>
  <si>
    <r>
      <rPr>
        <sz val="14"/>
        <rFont val="Times New Roman"/>
        <family val="1"/>
        <charset val="204"/>
      </rPr>
      <t>Наименование налога
(сбора)</t>
    </r>
  </si>
  <si>
    <r>
      <rPr>
        <sz val="14"/>
        <rFont val="Times New Roman"/>
        <family val="1"/>
        <charset val="204"/>
      </rPr>
      <t>Сумма
тыс. руб.</t>
    </r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</si>
  <si>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   ( 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</si>
  <si>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 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</si>
  <si>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полученных физическими лицами  в соответствии со статьей 228 Налогового Кодекса Российской Федерации</t>
  </si>
  <si>
    <t>Налог, взимаемый в связи с применением патентной системы налогообложения, зачисляемый в бюджеты муниципальных округов</t>
  </si>
  <si>
    <t>1 05 04060 02 0000 110</t>
  </si>
  <si>
    <t>1 06 01000 00 0000 110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</si>
  <si>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</si>
  <si>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муниципальных округов</t>
  </si>
  <si>
    <t>1 06 01020 14 0000 110</t>
  </si>
  <si>
    <t>1 06 06000 00 0000 110</t>
  </si>
  <si>
    <t>Земельный налог</t>
  </si>
  <si>
    <t>Земельный налог с организаций</t>
  </si>
  <si>
    <t>1 06 06032 14 0000 110</t>
  </si>
  <si>
    <t>Земельный налог с организаций, обладающих земельным участком, расположенным в границах муниципальных округов</t>
  </si>
  <si>
    <t>1 06 06040 00 0000 110</t>
  </si>
  <si>
    <t>Земельный налог с физических лиц</t>
  </si>
  <si>
    <t>Земельный налог с физических лиц, обладающих земельным участком, расположенным в границах муниципальных округов</t>
  </si>
  <si>
    <t>1 06 06042 14 0000 110</t>
  </si>
  <si>
    <t>1 08 04000 01 0000 110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</si>
  <si>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</si>
  <si>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1 08 04020 01 0000 110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</si>
  <si>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</si>
  <si>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1 11 05012 14 0000 120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</si>
  <si>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муниципальных округов, а также средства от продажи права на заключение договоров аренды указанных земельных участков</t>
  </si>
  <si>
    <t>1 11 05034 14 0000 120</t>
  </si>
  <si>
    <t>Доходы от сдачи в аренду имущества, находящегося в оперативном управлении органов управления муниципальных округов и созданных ими учреждений (за исключением имущества муниципальных бюджетных и автономных учреждений)</t>
  </si>
  <si>
    <t>1 11 05074 14 0000 120</t>
  </si>
  <si>
    <t>1 11 07014 14 0000 120</t>
  </si>
  <si>
    <t>1 11 09044 14 0000 120</t>
  </si>
  <si>
    <t>Прочие поступления от использования имущества, находящегося в собственности муниципальных 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</si>
  <si>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1 13 01994 14 0000 130</t>
  </si>
  <si>
    <t>Прочие доходы от оказания платных услуг (работ) получателями средств бюджетов муниципальных округов</t>
  </si>
  <si>
    <t>1 13 02064 14 0000 130</t>
  </si>
  <si>
    <t>Доходы, поступающие в порядке возмещения расходов, понесенных в связи с эксплуатацией имущества муниципальных округов</t>
  </si>
  <si>
    <t>1 14 02040 14 0000 410</t>
  </si>
  <si>
    <t>1 14 06012 14 0000 430</t>
  </si>
  <si>
    <t>Доходы от продажи земельных участков, государственная собственность на которые не разграничена и которые расположены в границах муниципальных округов</t>
  </si>
  <si>
    <t>1 16 01070 01 0000 140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</si>
  <si>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</si>
  <si>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1 16 01073 01 0000 140</t>
  </si>
  <si>
    <t>1 16 01080 01 0000 140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</si>
  <si>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</si>
  <si>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738</t>
  </si>
  <si>
    <t>1 16 01130 01 0000 140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</si>
  <si>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</si>
  <si>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>1 16 01140 01 0000 140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</si>
  <si>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</si>
  <si>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1 16 01150 01 0000 140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</si>
  <si>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</si>
  <si>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1 16 01153 01 0000 140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</si>
  <si>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</si>
  <si>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1 16 01170 01 0000 140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</si>
  <si>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</si>
  <si>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</si>
  <si>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</si>
  <si>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1 16 01190 01 0000 140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</si>
  <si>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</si>
  <si>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</si>
  <si>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</si>
  <si>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</si>
  <si>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</si>
  <si>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</si>
  <si>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2 02 15001 14 0000 150</t>
  </si>
  <si>
    <t>Дотации бюджетам муниципальных округов на выравнивание бюджетной обеспеченности из бюджета субъекта Российской Федерации</t>
  </si>
  <si>
    <t>2 02 20216 14 0000 150</t>
  </si>
  <si>
    <t>2 02 29999 14 0000 150</t>
  </si>
  <si>
    <t>Прочие субсидии бюджетам муниципальных округов</t>
  </si>
  <si>
    <t>2 02 25467 00 0000 150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</si>
  <si>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</si>
  <si>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2 02 25467 14 0000 150</t>
  </si>
  <si>
    <t>Субсидии бюджетам муниципальных округов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</si>
  <si>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2 02 25497 00 0000 150</t>
  </si>
  <si>
    <t>Субсидии бюджетам на реализацию мероприятий по обеспечению жильем молодых семей</t>
  </si>
  <si>
    <t>2 02 25497 14 0000 150</t>
  </si>
  <si>
    <t>Субсидии бюджетам муниципальных округов на реализацию мероприятий по обеспечению жильем молодых семей</t>
  </si>
  <si>
    <t>2 02 25519 00 0000 150</t>
  </si>
  <si>
    <t>Субсидии бюджетам на поддержку отрасли культуры</t>
  </si>
  <si>
    <t>2 02 25519 14 0000 150</t>
  </si>
  <si>
    <t>Субсидии бюджетам муниципальных округов на поддержку отрасли культуры</t>
  </si>
  <si>
    <t>2 02 30024 14 0000 150</t>
  </si>
  <si>
    <t>Субвенции бюджетам муниципальных округов на выполнение передаваемых полномочий субъектов Российской Федерации</t>
  </si>
  <si>
    <t>2 02 30027 14 0000 150</t>
  </si>
  <si>
    <t>Субвенции бюджетам муниципальных округов на содержание ребенка в семье опекуна и приемной семье, а также вознаграждение, причитающееся приемному родителю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</si>
  <si>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</si>
  <si>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2 02 30029 14 0000 150</t>
  </si>
  <si>
    <t>Субвенции бюджетам муниципальных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</si>
  <si>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2 02 35082 14 0000 150</t>
  </si>
  <si>
    <t>Субвенции бюджетам муниципальных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</si>
  <si>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2 02 35118 00 0000 150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</si>
  <si>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</si>
  <si>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2 02 35118 14 0000 150</t>
  </si>
  <si>
    <t>Субвенции бюджетам муниципальных округов на осуществление первичного воинского учета органами местного самоуправления поселений, муниципальных и городских округов</t>
  </si>
  <si>
    <t>2 02 35120 00 0000 150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</si>
  <si>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</si>
  <si>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2 02 35120 14 0000 150</t>
  </si>
  <si>
    <t>Субвенции бюджетам муниципальных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</si>
  <si>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2 02 39999 14 0000 150</t>
  </si>
  <si>
    <t>Прочие субвенции бюджетам муниципальных округов</t>
  </si>
  <si>
    <r>
      <rPr>
        <sz val="12"/>
        <rFont val="Times New Roman"/>
        <family val="2"/>
      </rPr>
  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( по нормативам, установленным Федеральным законом о
федеральном бюджете в целях формирования дорожных фондов субъектов Российской Федерации)</t>
    </r>
  </si>
  <si>
    <t>НАЛОГИ НА ТОВАРЫ (РАБОТЫ, УСЛУГИ), РЕАЛИЗУЕМЫЕ НА ТЕРРИТОРИИ РОССИЙСКОЙ ФЕДЕРАЦИИ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</si>
  <si>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</si>
  <si>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Налог на имущество организаций по имуществу, не входящему в Единую систему газоснабжения</t>
  </si>
  <si>
    <t>Государственная пошлина по делам, рассматриваемым в судах общей юрисдикции, мировыми судьями</t>
  </si>
  <si>
    <t>Государственная пошлина по делам, рассматриваемым в судах общей юрисдикции, мировыми судьями (за исключением  Верховного Суда Российской Федерации)</t>
  </si>
  <si>
    <t>ДОХОДЫ ОТ ИСПОЛЬЗОВАНИЯ  ИМУЩЕСТВА, НАХОДЯЩЕГОСЯ В ГОСУДАРСТВЕННОЙ И МУНИЦИПАЛЬНОЙ СОБСТВЕННОСТИ</t>
  </si>
  <si>
    <t>Доходы, получаемые в виде арендной 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</si>
  <si>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</si>
  <si>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</si>
  <si>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Доходы от сдачи в аренду имущества, составляющего казну муниципальных  округов (за исключением земельных участков)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</si>
  <si>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округами</t>
  </si>
  <si>
    <t>ДОХОДЫ ОТ ПРОДАЖИ  МАТЕРИАЛЬНЫХ  И НЕМАТЕРИАЛЬНЫХ АКТИВОВ</t>
  </si>
  <si>
    <t>Доходы от реализации имущества, находящегося в собственности муниципальных округов (за исключением  движимого имущества муниципальных бюджетных и автономных учреждений , а также имущества муниципальных унитарных предприятий, в том числе казенных) в части реализации основных средств по указанному имуществу</t>
  </si>
  <si>
    <t>Доходы от продажи земельных участков, государственная собственность на которые не разграничена</t>
  </si>
  <si>
    <t>Административные    штрафы,    установленные    Главой    5    Кодекса Российской  Федерации  об  административных  правонарушениях,  за административные правонарушения, посягающие на права граждан</t>
  </si>
  <si>
    <t>СУБСИДИИ  БЮДЖЕТАМ БЮДЖЕТНОЙ СИСТЕМЫ РОССИЙСКОЙ ФЕДЕРАЦИИ  (МЕЖБЮДЖЕТНЫЕ СУБСИДИИ)</t>
  </si>
  <si>
    <t>Субсидии бюджетам 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</si>
  <si>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Субсидии бюджетам муниципальных округов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</si>
  <si>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СУБВЕНЦИИ БЮДЖЕТАМ БЮДЖЕТНОЙ СИСТЕМЫ РОССИЙСКОЙ ФЕДЕРАЦИИ</t>
  </si>
  <si>
    <t>Субвенции  местным бюджетам на выполнение передаваемых полномочий  субъектов Российской Федерации</t>
  </si>
  <si>
    <t>Субвенции бюджетам на содержание ребенка в семье опекуна и приемной семье, а также вознаграждение, причитающееся приемному родителю</t>
  </si>
  <si>
    <t>2 04 00000 00 0000 000</t>
  </si>
  <si>
    <t>БЕЗВОЗМЕЗДНЫЕ ПОСТУПЛЕНИЯ ОТ НЕГОСУДАРСТВЕННЫХ ОРГАНИЗАЦИЙ</t>
  </si>
  <si>
    <t>2 04 04000 14 0000 150</t>
  </si>
  <si>
    <t>Безвозмездные поступления от негосударственных организаций в бюджеты муниципальных округов</t>
  </si>
  <si>
    <t>2 04 04099 14 0000 150</t>
  </si>
  <si>
    <t>Прочие безвозмездные поступления от негосударственных организаций в бюджеты муниципальных округов</t>
  </si>
  <si>
    <t>Налог, взимаемый в связи с применением патентной системы налогообложения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</si>
  <si>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</si>
  <si>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 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</si>
  <si>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</si>
  <si>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</si>
  <si>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</si>
  <si>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двигателей, 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 ( 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</si>
  <si>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двигателей,  подлежащие распределению между бюджетами субъектов Российской Федерации и местными бюджетами с учетом установленных дифференцированных
нормативов отчислений в местные бюджеты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</si>
  <si>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( 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</si>
  <si>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</si>
  <si>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Административные    штрафы,    установленные    Главой    5    Кодекса Российской  Федерации  об  административных  правонарушениях,  за административные  правонарушения,  посягающие  на  права  граждан, налагаемые       мировыми       судьями,       комиссиями      по      делам несовершеннолетних и защите их прав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</si>
  <si>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</t>
  </si>
  <si>
    <t>Плата за выбросы загрязняющих веществ в атмосферный воздух стационарными объектами</t>
  </si>
  <si>
    <t>905</t>
  </si>
  <si>
    <t>910</t>
  </si>
  <si>
    <t>Доходы от реализации имущества, находящегося 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</si>
  <si>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продажи земельных участков, находящихся в государственной и муниципальной собственности</t>
  </si>
  <si>
    <t>1 06 06030 00 0000 110</t>
  </si>
  <si>
    <t>Субсидии бюджетам муниципальных округов на софинансирование капитальных вложений в объекты государственной (муниципальной) собственности в рамках обеспечения комплексного развития сельских территорий</t>
  </si>
  <si>
    <t>2 02 27576 14 0000 150</t>
  </si>
  <si>
    <t>2 02 27576 00 0000 150</t>
  </si>
  <si>
    <t>Субсидии бюджетам на софинансирование капитальных вложений в объекты государственной (муниципальной) собственности в рамках обеспечения комплексного развития сельских территорий</t>
  </si>
  <si>
    <r>
      <rPr>
        <sz val="14"/>
        <rFont val="Times New Roman"/>
        <family val="1"/>
      </rPr>
      <t xml:space="preserve">
</t>
    </r>
    <r>
      <rPr>
        <b/>
        <sz val="18"/>
        <rFont val="Times New Roman"/>
        <family val="1"/>
      </rPr>
      <t>Объемы поступления налоговых и неналоговых доходов, объемы безвозмездных  поступлений по подстатьям классификации  доходов бюджетов на 2023 год</t>
    </r>
  </si>
  <si>
    <t>1 12 01040 01 0000 120</t>
  </si>
  <si>
    <t>Плата за размещение отходов производства и потребления</t>
  </si>
  <si>
    <t>Плата за размещение отходов производства</t>
  </si>
  <si>
    <t>1 12 01041 01 0000 120</t>
  </si>
  <si>
    <t>1 16 01083 01 0000 140</t>
  </si>
  <si>
    <t>1 16 01133 01 0000 140</t>
  </si>
  <si>
    <t>1 16 01143 01 0000 140</t>
  </si>
  <si>
    <t xml:space="preserve">1 16 01203 01 0000 140 </t>
  </si>
  <si>
    <t xml:space="preserve"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 </t>
  </si>
  <si>
    <t xml:space="preserve"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 </t>
  </si>
  <si>
    <t xml:space="preserve"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</si>
  <si>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</t>
  </si>
  <si>
    <t>Акцизы по подакцизным товарам (продукции), производимым на территории Российской Федерации</t>
  </si>
  <si>
    <t>1 12 01010 01 0000 120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</si>
  <si>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</si>
  <si>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>2 02 40000 00 0000 150</t>
  </si>
  <si>
    <t>ИНЫЕ МЕЖБЮДЖЕТНЫЕ ТРАНСФЕРТЫ</t>
  </si>
  <si>
    <t>2 02 49999 00 0000 150</t>
  </si>
  <si>
    <t>Прочие межбюджетные трансферты, передаваемые бюджетам</t>
  </si>
  <si>
    <t>2 02 49999 14 0000 150</t>
  </si>
  <si>
    <t>Прочие межбюджетные трансферты, передаваемые бюджетам муниципальных округов</t>
  </si>
  <si>
    <t>1 17 15000 00 0000 150</t>
  </si>
  <si>
    <t>Инициативные платежи</t>
  </si>
  <si>
    <t>1 17 00000 00 0000 000</t>
  </si>
  <si>
    <t>ПРОЧИЕ НЕНАЛОГОВЫЕ ДОХОДЫ</t>
  </si>
  <si>
    <t>1 17 15020 14 0000 150</t>
  </si>
  <si>
    <t>Инициативные платежи, зачисляемые в бюджеты муниципальных округов</t>
  </si>
  <si>
    <t>930</t>
  </si>
  <si>
    <t>Инициативные платежи, зачисляемые в бюджеты муниципальных округов (реконструкция сетей уличного освещения, с. Соколово)</t>
  </si>
  <si>
    <t>Доходы от реализации иного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</si>
  <si>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1 14 02043 14 0000 410</t>
  </si>
  <si>
    <t>Приложение  № 1
к решению Думы Немского муниципального округа от  №</t>
  </si>
  <si>
    <t>2 02 15002 00 0000 150</t>
  </si>
  <si>
    <t>Дотации бюджетам на поддержку мер по обеспечению сбалансированности бюджетов</t>
  </si>
  <si>
    <t>900</t>
  </si>
  <si>
    <t>2 02 15002 14 0000 150</t>
  </si>
  <si>
    <t>Дотации бюджетам муниципальных округов на поддержку мер по обеспечению сбалансированности бюджетов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</si>
  <si>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 а также доходов от долевого участия в организации, полученных в виде дивидендов</t>
  </si>
  <si>
    <t>1 01 02130 01 0000 110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</si>
  <si>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</si>
  <si>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>182</t>
  </si>
  <si>
    <t>1 05 02000 02 0000 110</t>
  </si>
  <si>
    <t>Единый налог на вмененный доход для отдельных видов деятельности</t>
  </si>
  <si>
    <t>1 05 02010 02 0000 110</t>
  </si>
  <si>
    <t>1 13 02990 00 0000 130</t>
  </si>
  <si>
    <t>Прочие доходы от компенсации затрат государства</t>
  </si>
  <si>
    <t>1 13 02994 14 0000 130</t>
  </si>
  <si>
    <t>Прочие доходы от компенсации затрат бюджетов муниципальных округов</t>
  </si>
  <si>
    <t>2 19 00000 00 0000 000</t>
  </si>
  <si>
    <t>ВОЗВРАТ ОСТАТКОВ СУБСИДИЙ, СУБВЕНЦИЙ И ИНЫХ МЕЖБЮДЖЕТНЫХ ТРАНСФЕРТОВ, ИМЕЮЩИХ ЦЕЛЕВОЕ НАЗНАЧЕНИЕ, ПРОШЛЫХ ЛЕТ</t>
  </si>
  <si>
    <t>2 19 00000 14 0000 150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</si>
  <si>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округов</t>
  </si>
  <si>
    <t>2 19 60010 14 0000 150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</si>
  <si>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округов</t>
  </si>
  <si>
    <t>1 14 02040 14 0000 440</t>
  </si>
  <si>
    <t>Доходы от реализации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</si>
  <si>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1 14 02043 14 0000 440</t>
  </si>
  <si>
    <t>Доходы от реализации иного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</si>
  <si>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1 16 07000 00 0000 140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</si>
  <si>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</si>
  <si>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1 16 07010 00 0000 140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</si>
  <si>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</si>
  <si>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1 16 07010 14 0000 140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</si>
  <si>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округа</t>
  </si>
  <si>
    <t>1 17 14000 00 0000 150</t>
  </si>
  <si>
    <t>Средства самообложения граждан</t>
  </si>
  <si>
    <t>1 17 14020 14 0000 150</t>
  </si>
  <si>
    <t>Средства самообложения граждан, зачисляемые в бюджеты муниципальных округов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</si>
</sst>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12" x14ac:knownFonts="1">
    <font>
      <sz val="10"/>
      <color rgb="FF000000"/>
      <name val="Times New Roman"/>
      <charset val="204"/>
    </font>
    <font>
      <sz val="14"/>
      <name val="Times New Roman"/>
      <family val="1"/>
      <charset val="204"/>
    </font>
    <font>
      <sz val="14"/>
      <name val="Times New Roman"/>
      <family val="1"/>
    </font>
    <font>
      <b/>
      <sz val="18"/>
      <name val="Times New Roman"/>
      <family val="1"/>
    </font>
    <font>
      <sz val="10"/>
      <name val="Times New Roman"/>
      <family val="1"/>
    </font>
    <font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Times New Roman"/>
      <family val="2"/>
    </font>
    <font>
      <sz val="12"/>
      <name val="Times New Roman"/>
      <family val="2"/>
    </font>
    <font>
      <b/>
      <sz val="12"/>
      <name val="Times New Roman"/>
      <family val="2"/>
    </font>
    <font>
      <b/>
      <sz val="12"/>
      <color rgb="FF000000"/>
      <name val="Times New Roman"/>
      <family val="1"/>
      <charset val="204"/>
    </font>
    <font>
      <sz val="8"/>
      <color rgb="FF000000"/>
      <name val="Arial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indexed="64"/>
      </bottom>
      <diagonal/>
    </border>
  </borders>
  <cellStyleXfs count="2">
    <xf numFmtId="0" fontId="0" fillId="0" borderId="0"/>
    <xf numFmtId="0" fontId="11" fillId="0" borderId="24">
      <alignment horizontal="left" wrapText="1" indent="2"/>
    </xf>
  </cellStyleXfs>
  <cellXfs count="96">
    <xf numFmtId="0" fontId="0" fillId="0" borderId="0" xfId="0" applyFill="1" applyBorder="1" applyAlignment="1">
      <alignment horizontal="left" vertical="top"/>
    </xf>
    <xf numFmtId="0" fontId="0" fillId="0" borderId="0" xfId="0" applyFill="1" applyBorder="1" applyAlignment="1">
      <alignment horizontal="left" vertical="top" wrapText="1" indent="7"/>
    </xf>
    <xf numFmtId="0" fontId="0" fillId="0" borderId="0" xfId="0" applyFill="1" applyBorder="1" applyAlignment="1">
      <alignment horizontal="left" vertical="center" wrapText="1"/>
    </xf>
    <xf numFmtId="0" fontId="0" fillId="0" borderId="0" xfId="0" applyFill="1" applyBorder="1" applyAlignment="1">
      <alignment horizontal="left" wrapText="1"/>
    </xf>
    <xf numFmtId="0" fontId="0" fillId="0" borderId="0" xfId="0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top" wrapText="1"/>
    </xf>
    <xf numFmtId="0" fontId="6" fillId="0" borderId="0" xfId="0" applyFont="1" applyFill="1" applyBorder="1" applyAlignment="1">
      <alignment horizontal="right" vertical="top" wrapText="1"/>
    </xf>
    <xf numFmtId="0" fontId="8" fillId="0" borderId="1" xfId="0" applyFont="1" applyFill="1" applyBorder="1" applyAlignment="1">
      <alignment horizontal="left" vertical="top" wrapText="1"/>
    </xf>
    <xf numFmtId="0" fontId="8" fillId="0" borderId="1" xfId="0" applyFont="1" applyFill="1" applyBorder="1" applyAlignment="1">
      <alignment horizontal="left" vertical="top" wrapText="1" indent="2"/>
    </xf>
    <xf numFmtId="0" fontId="7" fillId="0" borderId="1" xfId="0" applyNumberFormat="1" applyFont="1" applyFill="1" applyBorder="1" applyAlignment="1">
      <alignment horizontal="left" vertical="top" shrinkToFit="1"/>
    </xf>
    <xf numFmtId="164" fontId="7" fillId="0" borderId="2" xfId="0" applyNumberFormat="1" applyFont="1" applyFill="1" applyBorder="1" applyAlignment="1">
      <alignment horizontal="left" vertical="top" shrinkToFit="1"/>
    </xf>
    <xf numFmtId="164" fontId="7" fillId="0" borderId="4" xfId="0" applyNumberFormat="1" applyFont="1" applyFill="1" applyBorder="1" applyAlignment="1">
      <alignment horizontal="left" vertical="top" shrinkToFit="1"/>
    </xf>
    <xf numFmtId="1" fontId="7" fillId="0" borderId="2" xfId="0" applyNumberFormat="1" applyFont="1" applyFill="1" applyBorder="1" applyAlignment="1">
      <alignment horizontal="left" vertical="top" shrinkToFit="1"/>
    </xf>
    <xf numFmtId="49" fontId="7" fillId="0" borderId="4" xfId="0" applyNumberFormat="1" applyFont="1" applyFill="1" applyBorder="1" applyAlignment="1">
      <alignment horizontal="left" vertical="top" shrinkToFit="1"/>
    </xf>
    <xf numFmtId="0" fontId="7" fillId="0" borderId="1" xfId="0" applyFont="1" applyFill="1" applyBorder="1" applyAlignment="1">
      <alignment horizontal="left" vertical="top" wrapText="1"/>
    </xf>
    <xf numFmtId="0" fontId="7" fillId="0" borderId="6" xfId="0" applyFont="1" applyFill="1" applyBorder="1" applyAlignment="1">
      <alignment horizontal="left" vertical="center" wrapText="1"/>
    </xf>
    <xf numFmtId="0" fontId="7" fillId="0" borderId="7" xfId="0" applyFont="1" applyFill="1" applyBorder="1" applyAlignment="1">
      <alignment horizontal="left" vertical="top"/>
    </xf>
    <xf numFmtId="0" fontId="7" fillId="0" borderId="6" xfId="0" applyFont="1" applyFill="1" applyBorder="1" applyAlignment="1">
      <alignment horizontal="left" vertical="top"/>
    </xf>
    <xf numFmtId="0" fontId="7" fillId="0" borderId="0" xfId="0" applyFont="1" applyFill="1" applyBorder="1" applyAlignment="1">
      <alignment horizontal="left" vertical="top"/>
    </xf>
    <xf numFmtId="0" fontId="7" fillId="0" borderId="6" xfId="0" applyFont="1" applyFill="1" applyBorder="1" applyAlignment="1">
      <alignment horizontal="left" vertical="top" wrapText="1"/>
    </xf>
    <xf numFmtId="0" fontId="7" fillId="0" borderId="7" xfId="0" applyFont="1" applyFill="1" applyBorder="1" applyAlignment="1">
      <alignment horizontal="left" vertical="top" wrapText="1"/>
    </xf>
    <xf numFmtId="1" fontId="7" fillId="0" borderId="4" xfId="0" applyNumberFormat="1" applyFont="1" applyFill="1" applyBorder="1" applyAlignment="1">
      <alignment horizontal="left" vertical="top" shrinkToFit="1"/>
    </xf>
    <xf numFmtId="0" fontId="7" fillId="0" borderId="0" xfId="0" applyFont="1" applyFill="1" applyBorder="1" applyAlignment="1">
      <alignment horizontal="left" vertical="top" wrapText="1"/>
    </xf>
    <xf numFmtId="0" fontId="7" fillId="0" borderId="8" xfId="0" applyFont="1" applyFill="1" applyBorder="1" applyAlignment="1">
      <alignment horizontal="left" vertical="top" wrapText="1"/>
    </xf>
    <xf numFmtId="0" fontId="7" fillId="0" borderId="9" xfId="0" applyFont="1" applyFill="1" applyBorder="1" applyAlignment="1">
      <alignment horizontal="left" vertical="top" wrapText="1"/>
    </xf>
    <xf numFmtId="0" fontId="7" fillId="0" borderId="11" xfId="0" applyFont="1" applyFill="1" applyBorder="1" applyAlignment="1">
      <alignment horizontal="left" vertical="top"/>
    </xf>
    <xf numFmtId="0" fontId="7" fillId="0" borderId="10" xfId="0" applyFont="1" applyFill="1" applyBorder="1" applyAlignment="1">
      <alignment horizontal="left" vertical="top" wrapText="1"/>
    </xf>
    <xf numFmtId="0" fontId="7" fillId="0" borderId="12" xfId="0" applyFont="1" applyFill="1" applyBorder="1" applyAlignment="1">
      <alignment horizontal="left" vertical="top"/>
    </xf>
    <xf numFmtId="0" fontId="7" fillId="0" borderId="13" xfId="0" applyFont="1" applyFill="1" applyBorder="1" applyAlignment="1">
      <alignment horizontal="left" vertical="top"/>
    </xf>
    <xf numFmtId="49" fontId="7" fillId="0" borderId="4" xfId="0" applyNumberFormat="1" applyFont="1" applyFill="1" applyBorder="1" applyAlignment="1">
      <alignment horizontal="left" vertical="top"/>
    </xf>
    <xf numFmtId="0" fontId="7" fillId="0" borderId="14" xfId="0" applyFont="1" applyFill="1" applyBorder="1" applyAlignment="1">
      <alignment horizontal="left" vertical="top"/>
    </xf>
    <xf numFmtId="0" fontId="7" fillId="0" borderId="15" xfId="0" applyFont="1" applyFill="1" applyBorder="1" applyAlignment="1">
      <alignment horizontal="left" vertical="top" wrapText="1"/>
    </xf>
    <xf numFmtId="0" fontId="7" fillId="0" borderId="16" xfId="0" applyFont="1" applyFill="1" applyBorder="1" applyAlignment="1">
      <alignment horizontal="left" vertical="top"/>
    </xf>
    <xf numFmtId="0" fontId="7" fillId="0" borderId="17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left" wrapText="1"/>
    </xf>
    <xf numFmtId="0" fontId="9" fillId="0" borderId="1" xfId="0" applyFont="1" applyFill="1" applyBorder="1" applyAlignment="1">
      <alignment horizontal="left" vertical="top" wrapText="1"/>
    </xf>
    <xf numFmtId="0" fontId="10" fillId="0" borderId="1" xfId="0" applyNumberFormat="1" applyFont="1" applyFill="1" applyBorder="1" applyAlignment="1">
      <alignment horizontal="left" vertical="top" shrinkToFit="1"/>
    </xf>
    <xf numFmtId="1" fontId="7" fillId="0" borderId="2" xfId="0" applyNumberFormat="1" applyFont="1" applyFill="1" applyBorder="1" applyAlignment="1">
      <alignment horizontal="left" vertical="top" shrinkToFit="1"/>
    </xf>
    <xf numFmtId="1" fontId="7" fillId="0" borderId="2" xfId="0" applyNumberFormat="1" applyFont="1" applyFill="1" applyBorder="1" applyAlignment="1">
      <alignment horizontal="left" vertical="top" shrinkToFit="1"/>
    </xf>
    <xf numFmtId="1" fontId="7" fillId="0" borderId="4" xfId="0" applyNumberFormat="1" applyFont="1" applyFill="1" applyBorder="1" applyAlignment="1">
      <alignment horizontal="left" vertical="top" shrinkToFit="1"/>
    </xf>
    <xf numFmtId="0" fontId="8" fillId="0" borderId="2" xfId="0" applyFont="1" applyFill="1" applyBorder="1" applyAlignment="1">
      <alignment horizontal="left" vertical="top" wrapText="1"/>
    </xf>
    <xf numFmtId="0" fontId="7" fillId="0" borderId="4" xfId="0" applyNumberFormat="1" applyFont="1" applyFill="1" applyBorder="1" applyAlignment="1">
      <alignment horizontal="left" vertical="top" shrinkToFit="1"/>
    </xf>
    <xf numFmtId="0" fontId="7" fillId="0" borderId="18" xfId="0" applyFont="1" applyFill="1" applyBorder="1" applyAlignment="1">
      <alignment horizontal="left" vertical="top" wrapText="1"/>
    </xf>
    <xf numFmtId="164" fontId="7" fillId="0" borderId="2" xfId="0" applyNumberFormat="1" applyFont="1" applyFill="1" applyBorder="1" applyAlignment="1">
      <alignment horizontal="left" vertical="top" shrinkToFit="1"/>
    </xf>
    <xf numFmtId="164" fontId="7" fillId="0" borderId="4" xfId="0" applyNumberFormat="1" applyFont="1" applyFill="1" applyBorder="1" applyAlignment="1">
      <alignment horizontal="left" vertical="top" shrinkToFit="1"/>
    </xf>
    <xf numFmtId="1" fontId="7" fillId="0" borderId="2" xfId="0" applyNumberFormat="1" applyFont="1" applyFill="1" applyBorder="1" applyAlignment="1">
      <alignment horizontal="left" vertical="top" shrinkToFit="1"/>
    </xf>
    <xf numFmtId="1" fontId="7" fillId="0" borderId="4" xfId="0" applyNumberFormat="1" applyFont="1" applyFill="1" applyBorder="1" applyAlignment="1">
      <alignment horizontal="left" vertical="top" shrinkToFit="1"/>
    </xf>
    <xf numFmtId="1" fontId="7" fillId="0" borderId="3" xfId="0" applyNumberFormat="1" applyFont="1" applyFill="1" applyBorder="1" applyAlignment="1">
      <alignment horizontal="left" vertical="top" shrinkToFit="1"/>
    </xf>
    <xf numFmtId="0" fontId="8" fillId="0" borderId="4" xfId="0" applyFont="1" applyFill="1" applyBorder="1" applyAlignment="1">
      <alignment horizontal="left" vertical="top" wrapText="1"/>
    </xf>
    <xf numFmtId="164" fontId="7" fillId="0" borderId="3" xfId="0" applyNumberFormat="1" applyFont="1" applyFill="1" applyBorder="1" applyAlignment="1">
      <alignment horizontal="left" vertical="top" shrinkToFit="1"/>
    </xf>
    <xf numFmtId="0" fontId="8" fillId="0" borderId="19" xfId="0" applyFont="1" applyFill="1" applyBorder="1" applyAlignment="1">
      <alignment horizontal="left" vertical="top" wrapText="1"/>
    </xf>
    <xf numFmtId="0" fontId="6" fillId="0" borderId="14" xfId="0" applyFont="1" applyFill="1" applyBorder="1" applyAlignment="1">
      <alignment horizontal="left" vertical="top"/>
    </xf>
    <xf numFmtId="164" fontId="7" fillId="0" borderId="2" xfId="0" applyNumberFormat="1" applyFont="1" applyFill="1" applyBorder="1" applyAlignment="1">
      <alignment horizontal="left" vertical="top" shrinkToFit="1"/>
    </xf>
    <xf numFmtId="164" fontId="7" fillId="0" borderId="4" xfId="0" applyNumberFormat="1" applyFont="1" applyFill="1" applyBorder="1" applyAlignment="1">
      <alignment horizontal="left" vertical="top" shrinkToFit="1"/>
    </xf>
    <xf numFmtId="1" fontId="7" fillId="0" borderId="2" xfId="0" applyNumberFormat="1" applyFont="1" applyFill="1" applyBorder="1" applyAlignment="1">
      <alignment horizontal="left" vertical="top" shrinkToFit="1"/>
    </xf>
    <xf numFmtId="1" fontId="7" fillId="0" borderId="4" xfId="0" applyNumberFormat="1" applyFont="1" applyFill="1" applyBorder="1" applyAlignment="1">
      <alignment horizontal="left" vertical="top" shrinkToFit="1"/>
    </xf>
    <xf numFmtId="0" fontId="1" fillId="0" borderId="1" xfId="0" applyFont="1" applyFill="1" applyBorder="1" applyAlignment="1">
      <alignment horizontal="left" vertical="top" wrapText="1"/>
    </xf>
    <xf numFmtId="1" fontId="7" fillId="0" borderId="2" xfId="0" applyNumberFormat="1" applyFont="1" applyFill="1" applyBorder="1" applyAlignment="1">
      <alignment horizontal="left" vertical="top" shrinkToFit="1"/>
    </xf>
    <xf numFmtId="1" fontId="7" fillId="0" borderId="4" xfId="0" applyNumberFormat="1" applyFont="1" applyFill="1" applyBorder="1" applyAlignment="1">
      <alignment horizontal="left" vertical="top" shrinkToFit="1"/>
    </xf>
    <xf numFmtId="0" fontId="8" fillId="0" borderId="20" xfId="0" applyFont="1" applyFill="1" applyBorder="1" applyAlignment="1">
      <alignment horizontal="left" vertical="top" wrapText="1"/>
    </xf>
    <xf numFmtId="0" fontId="6" fillId="0" borderId="18" xfId="0" applyFont="1" applyFill="1" applyBorder="1" applyAlignment="1">
      <alignment horizontal="left" vertical="center" wrapText="1"/>
    </xf>
    <xf numFmtId="0" fontId="6" fillId="0" borderId="9" xfId="0" applyFont="1" applyFill="1" applyBorder="1" applyAlignment="1">
      <alignment horizontal="left" vertical="center" wrapText="1"/>
    </xf>
    <xf numFmtId="0" fontId="6" fillId="0" borderId="10" xfId="0" applyFont="1" applyFill="1" applyBorder="1" applyAlignment="1">
      <alignment horizontal="left" vertical="center" wrapText="1"/>
    </xf>
    <xf numFmtId="0" fontId="7" fillId="0" borderId="21" xfId="0" applyFont="1" applyFill="1" applyBorder="1" applyAlignment="1">
      <alignment horizontal="left" vertical="top" wrapText="1"/>
    </xf>
    <xf numFmtId="0" fontId="7" fillId="0" borderId="22" xfId="0" applyFont="1" applyFill="1" applyBorder="1" applyAlignment="1">
      <alignment horizontal="left" vertical="top"/>
    </xf>
    <xf numFmtId="0" fontId="7" fillId="0" borderId="23" xfId="0" applyFont="1" applyFill="1" applyBorder="1" applyAlignment="1">
      <alignment horizontal="left" vertical="top"/>
    </xf>
    <xf numFmtId="1" fontId="7" fillId="0" borderId="2" xfId="0" applyNumberFormat="1" applyFont="1" applyFill="1" applyBorder="1" applyAlignment="1">
      <alignment horizontal="left" vertical="top" shrinkToFit="1"/>
    </xf>
    <xf numFmtId="1" fontId="7" fillId="0" borderId="2" xfId="0" applyNumberFormat="1" applyFont="1" applyFill="1" applyBorder="1" applyAlignment="1">
      <alignment horizontal="left" vertical="top" shrinkToFit="1"/>
    </xf>
    <xf numFmtId="164" fontId="7" fillId="0" borderId="2" xfId="0" applyNumberFormat="1" applyFont="1" applyFill="1" applyBorder="1" applyAlignment="1">
      <alignment horizontal="left" vertical="top" shrinkToFit="1"/>
    </xf>
    <xf numFmtId="164" fontId="7" fillId="0" borderId="4" xfId="0" applyNumberFormat="1" applyFont="1" applyFill="1" applyBorder="1" applyAlignment="1">
      <alignment horizontal="left" vertical="top" shrinkToFit="1"/>
    </xf>
    <xf numFmtId="1" fontId="7" fillId="0" borderId="2" xfId="0" applyNumberFormat="1" applyFont="1" applyFill="1" applyBorder="1" applyAlignment="1">
      <alignment horizontal="left" vertical="top" shrinkToFit="1"/>
    </xf>
    <xf numFmtId="1" fontId="7" fillId="0" borderId="4" xfId="0" applyNumberFormat="1" applyFont="1" applyFill="1" applyBorder="1" applyAlignment="1">
      <alignment horizontal="left" vertical="top" shrinkToFit="1"/>
    </xf>
    <xf numFmtId="0" fontId="6" fillId="0" borderId="0" xfId="0" applyFont="1" applyFill="1" applyBorder="1" applyAlignment="1">
      <alignment horizontal="left" vertical="top"/>
    </xf>
    <xf numFmtId="0" fontId="6" fillId="0" borderId="25" xfId="0" applyFont="1" applyFill="1" applyBorder="1" applyAlignment="1">
      <alignment horizontal="left" vertical="top" wrapText="1"/>
    </xf>
    <xf numFmtId="0" fontId="6" fillId="0" borderId="6" xfId="0" applyFont="1" applyFill="1" applyBorder="1" applyAlignment="1">
      <alignment horizontal="left" vertical="top"/>
    </xf>
    <xf numFmtId="0" fontId="6" fillId="0" borderId="17" xfId="0" applyFont="1" applyFill="1" applyBorder="1" applyAlignment="1">
      <alignment horizontal="left" vertical="top"/>
    </xf>
    <xf numFmtId="0" fontId="6" fillId="0" borderId="26" xfId="0" applyFont="1" applyFill="1" applyBorder="1" applyAlignment="1">
      <alignment horizontal="left" vertical="top"/>
    </xf>
    <xf numFmtId="0" fontId="6" fillId="0" borderId="11" xfId="0" applyFont="1" applyFill="1" applyBorder="1" applyAlignment="1">
      <alignment horizontal="left" vertical="top"/>
    </xf>
    <xf numFmtId="0" fontId="6" fillId="0" borderId="12" xfId="0" applyFont="1" applyFill="1" applyBorder="1" applyAlignment="1">
      <alignment horizontal="left" vertical="top"/>
    </xf>
    <xf numFmtId="0" fontId="6" fillId="0" borderId="9" xfId="0" applyFont="1" applyFill="1" applyBorder="1" applyAlignment="1">
      <alignment horizontal="left" vertical="top"/>
    </xf>
    <xf numFmtId="0" fontId="6" fillId="0" borderId="13" xfId="0" applyFont="1" applyFill="1" applyBorder="1" applyAlignment="1">
      <alignment horizontal="left" vertical="top"/>
    </xf>
    <xf numFmtId="0" fontId="6" fillId="0" borderId="27" xfId="0" applyFont="1" applyFill="1" applyBorder="1" applyAlignment="1">
      <alignment horizontal="left" vertical="top"/>
    </xf>
    <xf numFmtId="0" fontId="7" fillId="0" borderId="28" xfId="0" applyFont="1" applyFill="1" applyBorder="1" applyAlignment="1">
      <alignment horizontal="left" vertical="top" wrapText="1"/>
    </xf>
    <xf numFmtId="0" fontId="6" fillId="0" borderId="29" xfId="0" applyFont="1" applyFill="1" applyBorder="1" applyAlignment="1">
      <alignment horizontal="left" vertical="top"/>
    </xf>
    <xf numFmtId="0" fontId="7" fillId="0" borderId="25" xfId="0" applyFont="1" applyFill="1" applyBorder="1" applyAlignment="1">
      <alignment horizontal="left" vertical="top" wrapText="1"/>
    </xf>
    <xf numFmtId="164" fontId="7" fillId="0" borderId="2" xfId="0" applyNumberFormat="1" applyFont="1" applyFill="1" applyBorder="1" applyAlignment="1">
      <alignment horizontal="left" vertical="top" shrinkToFit="1"/>
    </xf>
    <xf numFmtId="164" fontId="7" fillId="0" borderId="4" xfId="0" applyNumberFormat="1" applyFont="1" applyFill="1" applyBorder="1" applyAlignment="1">
      <alignment horizontal="left" vertical="top" shrinkToFit="1"/>
    </xf>
    <xf numFmtId="1" fontId="7" fillId="0" borderId="2" xfId="0" applyNumberFormat="1" applyFont="1" applyFill="1" applyBorder="1" applyAlignment="1">
      <alignment horizontal="left" vertical="top" shrinkToFit="1"/>
    </xf>
    <xf numFmtId="1" fontId="7" fillId="0" borderId="4" xfId="0" applyNumberFormat="1" applyFont="1" applyFill="1" applyBorder="1" applyAlignment="1">
      <alignment horizontal="left" vertical="top" shrinkToFit="1"/>
    </xf>
    <xf numFmtId="0" fontId="5" fillId="0" borderId="2" xfId="0" applyFont="1" applyFill="1" applyBorder="1" applyAlignment="1">
      <alignment horizontal="left" vertical="top" wrapText="1" indent="5"/>
    </xf>
    <xf numFmtId="0" fontId="5" fillId="0" borderId="3" xfId="0" applyFont="1" applyFill="1" applyBorder="1" applyAlignment="1">
      <alignment horizontal="left" vertical="top" wrapText="1" indent="5"/>
    </xf>
    <xf numFmtId="0" fontId="5" fillId="0" borderId="4" xfId="0" applyFont="1" applyFill="1" applyBorder="1" applyAlignment="1">
      <alignment horizontal="left" vertical="top" wrapText="1" indent="5"/>
    </xf>
    <xf numFmtId="0" fontId="7" fillId="0" borderId="2" xfId="0" applyFont="1" applyFill="1" applyBorder="1" applyAlignment="1">
      <alignment horizontal="left" wrapText="1"/>
    </xf>
    <xf numFmtId="0" fontId="7" fillId="0" borderId="4" xfId="0" applyFont="1" applyFill="1" applyBorder="1" applyAlignment="1">
      <alignment horizontal="left" wrapText="1"/>
    </xf>
    <xf numFmtId="0" fontId="4" fillId="0" borderId="5" xfId="0" applyFont="1" applyFill="1" applyBorder="1" applyAlignment="1">
      <alignment horizontal="center" vertical="top" wrapText="1"/>
    </xf>
    <xf numFmtId="0" fontId="0" fillId="0" borderId="5" xfId="0" applyFill="1" applyBorder="1" applyAlignment="1">
      <alignment horizontal="center" vertical="top" wrapText="1"/>
    </xf>
  </cellXfs>
  <cellStyles count="2">
    <cellStyle name="xl31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04"/>
  <sheetViews>
    <sheetView tabSelected="1" topLeftCell="B190" workbookViewId="0">
      <selection activeCell="E173" sqref="E173"/>
    </sheetView>
  </sheetViews>
  <sheetFormatPr defaultRowHeight="12.75" x14ac:dyDescent="0.2"/>
  <cols>
    <col min="1" max="1" width="1.1640625" hidden="1" customWidth="1"/>
    <col min="2" max="2" width="6.83203125" customWidth="1"/>
    <col min="3" max="3" width="27.5" customWidth="1"/>
    <col min="4" max="4" width="89.83203125" customWidth="1"/>
    <col min="5" max="5" width="14" customWidth="1"/>
    <col min="6" max="6" width="12.6640625" customWidth="1"/>
  </cols>
  <sheetData>
    <row r="1" spans="1:6" ht="60" customHeight="1" x14ac:dyDescent="0.2">
      <c r="D1" s="6" t="s">
        <v>293</v>
      </c>
    </row>
    <row r="2" spans="1:6" ht="105" customHeight="1" x14ac:dyDescent="0.2">
      <c r="A2" s="94" t="s">
        <v>261</v>
      </c>
      <c r="B2" s="95"/>
      <c r="C2" s="95"/>
      <c r="D2" s="95"/>
      <c r="E2" s="95"/>
      <c r="F2" s="1"/>
    </row>
    <row r="3" spans="1:6" ht="45" customHeight="1" x14ac:dyDescent="0.2">
      <c r="A3" s="89" t="s">
        <v>110</v>
      </c>
      <c r="B3" s="90"/>
      <c r="C3" s="91"/>
      <c r="D3" s="5" t="s">
        <v>111</v>
      </c>
      <c r="E3" s="5" t="s">
        <v>112</v>
      </c>
      <c r="F3" s="2"/>
    </row>
    <row r="4" spans="1:6" ht="31.5" x14ac:dyDescent="0.2">
      <c r="A4" s="85">
        <v>0</v>
      </c>
      <c r="B4" s="86"/>
      <c r="C4" s="7" t="s">
        <v>21</v>
      </c>
      <c r="D4" s="8" t="s">
        <v>22</v>
      </c>
      <c r="E4" s="9">
        <f>E5+E14+E28+E40+E50+E59+E78+E83+E97+E107+E143</f>
        <v>73859.600000000006</v>
      </c>
      <c r="F4" s="3"/>
    </row>
    <row r="5" spans="1:6" ht="31.5" x14ac:dyDescent="0.2">
      <c r="A5" s="85">
        <v>0</v>
      </c>
      <c r="B5" s="86"/>
      <c r="C5" s="7" t="s">
        <v>23</v>
      </c>
      <c r="D5" s="7" t="s">
        <v>24</v>
      </c>
      <c r="E5" s="9">
        <f>E6</f>
        <v>28679.599999999999</v>
      </c>
      <c r="F5" s="3"/>
    </row>
    <row r="6" spans="1:6" ht="31.5" x14ac:dyDescent="0.2">
      <c r="A6" s="85">
        <v>0</v>
      </c>
      <c r="B6" s="86"/>
      <c r="C6" s="7" t="s">
        <v>25</v>
      </c>
      <c r="D6" s="7" t="s">
        <v>26</v>
      </c>
      <c r="E6" s="9">
        <f>E7+E9+E11+E13</f>
        <v>28679.599999999999</v>
      </c>
      <c r="F6" s="3"/>
    </row>
    <row r="7" spans="1:6" ht="94.5" x14ac:dyDescent="0.2">
      <c r="A7" s="10"/>
      <c r="B7" s="11">
        <v>0</v>
      </c>
      <c r="C7" s="7" t="s">
        <v>18</v>
      </c>
      <c r="D7" s="7" t="s">
        <v>276</v>
      </c>
      <c r="E7" s="9">
        <f>E8</f>
        <v>28534.6</v>
      </c>
      <c r="F7" s="3"/>
    </row>
    <row r="8" spans="1:6" ht="87.75" customHeight="1" x14ac:dyDescent="0.2">
      <c r="A8" s="87">
        <v>182</v>
      </c>
      <c r="B8" s="88"/>
      <c r="C8" s="7" t="s">
        <v>18</v>
      </c>
      <c r="D8" s="7" t="s">
        <v>299</v>
      </c>
      <c r="E8" s="9">
        <v>28534.6</v>
      </c>
      <c r="F8" s="4"/>
    </row>
    <row r="9" spans="1:6" ht="94.5" x14ac:dyDescent="0.2">
      <c r="A9" s="12"/>
      <c r="B9" s="13" t="s">
        <v>17</v>
      </c>
      <c r="C9" s="7" t="s">
        <v>19</v>
      </c>
      <c r="D9" s="7" t="s">
        <v>114</v>
      </c>
      <c r="E9" s="9">
        <f>E10</f>
        <v>3</v>
      </c>
      <c r="F9" s="4"/>
    </row>
    <row r="10" spans="1:6" ht="94.5" x14ac:dyDescent="0.2">
      <c r="A10" s="87">
        <v>182</v>
      </c>
      <c r="B10" s="88"/>
      <c r="C10" s="7" t="s">
        <v>19</v>
      </c>
      <c r="D10" s="7" t="s">
        <v>114</v>
      </c>
      <c r="E10" s="9">
        <v>3</v>
      </c>
      <c r="F10" s="4"/>
    </row>
    <row r="11" spans="1:6" ht="47.25" x14ac:dyDescent="0.2">
      <c r="A11" s="12"/>
      <c r="B11" s="13" t="s">
        <v>17</v>
      </c>
      <c r="C11" s="7" t="s">
        <v>20</v>
      </c>
      <c r="D11" s="7" t="s">
        <v>115</v>
      </c>
      <c r="E11" s="9">
        <f>E12</f>
        <v>138.1</v>
      </c>
      <c r="F11" s="4"/>
    </row>
    <row r="12" spans="1:6" ht="47.25" x14ac:dyDescent="0.2">
      <c r="A12" s="87">
        <v>182</v>
      </c>
      <c r="B12" s="88"/>
      <c r="C12" s="7" t="s">
        <v>20</v>
      </c>
      <c r="D12" s="7" t="s">
        <v>115</v>
      </c>
      <c r="E12" s="9">
        <v>138.1</v>
      </c>
      <c r="F12" s="2"/>
    </row>
    <row r="13" spans="1:6" ht="47.25" x14ac:dyDescent="0.2">
      <c r="A13" s="70"/>
      <c r="B13" s="13" t="s">
        <v>302</v>
      </c>
      <c r="C13" s="72" t="s">
        <v>300</v>
      </c>
      <c r="D13" s="73" t="s">
        <v>301</v>
      </c>
      <c r="E13" s="9">
        <v>3.9</v>
      </c>
      <c r="F13" s="2"/>
    </row>
    <row r="14" spans="1:6" ht="31.5" x14ac:dyDescent="0.2">
      <c r="A14" s="85">
        <v>0</v>
      </c>
      <c r="B14" s="86"/>
      <c r="C14" s="7" t="s">
        <v>27</v>
      </c>
      <c r="D14" s="7" t="s">
        <v>212</v>
      </c>
      <c r="E14" s="9">
        <f>E15</f>
        <v>6584.7999999999993</v>
      </c>
    </row>
    <row r="15" spans="1:6" ht="31.5" x14ac:dyDescent="0.2">
      <c r="A15" s="85">
        <v>0</v>
      </c>
      <c r="B15" s="86"/>
      <c r="C15" s="7" t="s">
        <v>28</v>
      </c>
      <c r="D15" s="7" t="s">
        <v>274</v>
      </c>
      <c r="E15" s="9">
        <f>E16+E19+E22+E25</f>
        <v>6584.7999999999993</v>
      </c>
    </row>
    <row r="16" spans="1:6" ht="63" x14ac:dyDescent="0.2">
      <c r="A16" s="85">
        <v>0</v>
      </c>
      <c r="B16" s="86"/>
      <c r="C16" s="7" t="s">
        <v>29</v>
      </c>
      <c r="D16" s="7" t="s">
        <v>244</v>
      </c>
      <c r="E16" s="9">
        <f>E18</f>
        <v>3334.7</v>
      </c>
    </row>
    <row r="17" spans="1:5" ht="110.25" x14ac:dyDescent="0.2">
      <c r="A17" s="85">
        <v>0</v>
      </c>
      <c r="B17" s="86"/>
      <c r="C17" s="7" t="s">
        <v>30</v>
      </c>
      <c r="D17" s="7" t="s">
        <v>247</v>
      </c>
      <c r="E17" s="9">
        <f>E18</f>
        <v>3334.7</v>
      </c>
    </row>
    <row r="18" spans="1:5" ht="110.25" x14ac:dyDescent="0.2">
      <c r="A18" s="87">
        <v>182</v>
      </c>
      <c r="B18" s="88"/>
      <c r="C18" s="7" t="s">
        <v>30</v>
      </c>
      <c r="D18" s="14" t="s">
        <v>211</v>
      </c>
      <c r="E18" s="9">
        <v>3334.7</v>
      </c>
    </row>
    <row r="19" spans="1:5" ht="78.75" x14ac:dyDescent="0.2">
      <c r="A19" s="85">
        <v>0</v>
      </c>
      <c r="B19" s="86"/>
      <c r="C19" s="7" t="s">
        <v>31</v>
      </c>
      <c r="D19" s="7" t="s">
        <v>246</v>
      </c>
      <c r="E19" s="9">
        <f>E21</f>
        <v>19.100000000000001</v>
      </c>
    </row>
    <row r="20" spans="1:5" ht="110.25" x14ac:dyDescent="0.2">
      <c r="A20" s="85">
        <v>0</v>
      </c>
      <c r="B20" s="86"/>
      <c r="C20" s="7" t="s">
        <v>32</v>
      </c>
      <c r="D20" s="7" t="s">
        <v>245</v>
      </c>
      <c r="E20" s="9">
        <f>E21</f>
        <v>19.100000000000001</v>
      </c>
    </row>
    <row r="21" spans="1:5" ht="110.25" x14ac:dyDescent="0.2">
      <c r="A21" s="87">
        <v>182</v>
      </c>
      <c r="B21" s="88"/>
      <c r="C21" s="7" t="s">
        <v>32</v>
      </c>
      <c r="D21" s="7" t="s">
        <v>245</v>
      </c>
      <c r="E21" s="9">
        <v>19.100000000000001</v>
      </c>
    </row>
    <row r="22" spans="1:5" ht="63" x14ac:dyDescent="0.2">
      <c r="A22" s="85">
        <v>0</v>
      </c>
      <c r="B22" s="86"/>
      <c r="C22" s="7" t="s">
        <v>33</v>
      </c>
      <c r="D22" s="7" t="s">
        <v>240</v>
      </c>
      <c r="E22" s="9">
        <f>E24</f>
        <v>3593</v>
      </c>
    </row>
    <row r="23" spans="1:5" ht="94.5" x14ac:dyDescent="0.2">
      <c r="A23" s="85">
        <v>0</v>
      </c>
      <c r="B23" s="86"/>
      <c r="C23" s="7" t="s">
        <v>34</v>
      </c>
      <c r="D23" s="7" t="s">
        <v>241</v>
      </c>
      <c r="E23" s="9">
        <f>E24</f>
        <v>3593</v>
      </c>
    </row>
    <row r="24" spans="1:5" ht="94.5" x14ac:dyDescent="0.2">
      <c r="A24" s="87">
        <v>182</v>
      </c>
      <c r="B24" s="88"/>
      <c r="C24" s="7" t="s">
        <v>34</v>
      </c>
      <c r="D24" s="7" t="s">
        <v>241</v>
      </c>
      <c r="E24" s="9">
        <v>3593</v>
      </c>
    </row>
    <row r="25" spans="1:5" ht="63" x14ac:dyDescent="0.2">
      <c r="A25" s="85">
        <v>0</v>
      </c>
      <c r="B25" s="86"/>
      <c r="C25" s="7" t="s">
        <v>35</v>
      </c>
      <c r="D25" s="7" t="s">
        <v>242</v>
      </c>
      <c r="E25" s="9">
        <f>E26</f>
        <v>-362</v>
      </c>
    </row>
    <row r="26" spans="1:5" ht="94.5" x14ac:dyDescent="0.2">
      <c r="A26" s="85">
        <v>0</v>
      </c>
      <c r="B26" s="86"/>
      <c r="C26" s="7" t="s">
        <v>36</v>
      </c>
      <c r="D26" s="7" t="s">
        <v>113</v>
      </c>
      <c r="E26" s="9">
        <f>E27</f>
        <v>-362</v>
      </c>
    </row>
    <row r="27" spans="1:5" ht="94.5" x14ac:dyDescent="0.2">
      <c r="A27" s="87">
        <v>182</v>
      </c>
      <c r="B27" s="88"/>
      <c r="C27" s="7" t="s">
        <v>36</v>
      </c>
      <c r="D27" s="7" t="s">
        <v>113</v>
      </c>
      <c r="E27" s="9">
        <v>-362</v>
      </c>
    </row>
    <row r="28" spans="1:5" ht="31.5" x14ac:dyDescent="0.2">
      <c r="A28" s="85">
        <v>0</v>
      </c>
      <c r="B28" s="86"/>
      <c r="C28" s="7" t="s">
        <v>37</v>
      </c>
      <c r="D28" s="7" t="s">
        <v>38</v>
      </c>
      <c r="E28" s="9">
        <f>E29+E34+E36+E38</f>
        <v>18786.099999999999</v>
      </c>
    </row>
    <row r="29" spans="1:5" ht="31.5" x14ac:dyDescent="0.2">
      <c r="A29" s="85">
        <v>0</v>
      </c>
      <c r="B29" s="86"/>
      <c r="C29" s="7" t="s">
        <v>39</v>
      </c>
      <c r="D29" s="7" t="s">
        <v>40</v>
      </c>
      <c r="E29" s="9">
        <f>E30+E32</f>
        <v>17897.099999999999</v>
      </c>
    </row>
    <row r="30" spans="1:5" ht="31.5" x14ac:dyDescent="0.2">
      <c r="A30" s="85">
        <v>0</v>
      </c>
      <c r="B30" s="86"/>
      <c r="C30" s="7" t="s">
        <v>41</v>
      </c>
      <c r="D30" s="7" t="s">
        <v>42</v>
      </c>
      <c r="E30" s="9">
        <f>E31</f>
        <v>16490.099999999999</v>
      </c>
    </row>
    <row r="31" spans="1:5" ht="31.5" x14ac:dyDescent="0.2">
      <c r="A31" s="87">
        <v>182</v>
      </c>
      <c r="B31" s="88"/>
      <c r="C31" s="7" t="s">
        <v>43</v>
      </c>
      <c r="D31" s="7" t="s">
        <v>42</v>
      </c>
      <c r="E31" s="9">
        <v>16490.099999999999</v>
      </c>
    </row>
    <row r="32" spans="1:5" ht="31.5" x14ac:dyDescent="0.2">
      <c r="A32" s="85">
        <v>0</v>
      </c>
      <c r="B32" s="86"/>
      <c r="C32" s="7" t="s">
        <v>44</v>
      </c>
      <c r="D32" s="7" t="s">
        <v>213</v>
      </c>
      <c r="E32" s="9">
        <f>E33</f>
        <v>1407</v>
      </c>
    </row>
    <row r="33" spans="1:5" ht="63" x14ac:dyDescent="0.2">
      <c r="A33" s="87">
        <v>182</v>
      </c>
      <c r="B33" s="88"/>
      <c r="C33" s="7" t="s">
        <v>45</v>
      </c>
      <c r="D33" s="7" t="s">
        <v>243</v>
      </c>
      <c r="E33" s="9">
        <v>1407</v>
      </c>
    </row>
    <row r="34" spans="1:5" ht="31.5" x14ac:dyDescent="0.2">
      <c r="A34" s="70"/>
      <c r="B34" s="69">
        <v>0</v>
      </c>
      <c r="C34" s="7" t="s">
        <v>303</v>
      </c>
      <c r="D34" s="74" t="s">
        <v>304</v>
      </c>
      <c r="E34" s="9">
        <f>E35</f>
        <v>-24</v>
      </c>
    </row>
    <row r="35" spans="1:5" ht="15.75" x14ac:dyDescent="0.2">
      <c r="A35" s="70"/>
      <c r="B35" s="71">
        <v>182</v>
      </c>
      <c r="C35" s="72" t="s">
        <v>305</v>
      </c>
      <c r="D35" s="75" t="s">
        <v>304</v>
      </c>
      <c r="E35" s="9">
        <v>-24</v>
      </c>
    </row>
    <row r="36" spans="1:5" ht="31.5" x14ac:dyDescent="0.2">
      <c r="A36" s="85">
        <v>0</v>
      </c>
      <c r="B36" s="86"/>
      <c r="C36" s="7" t="s">
        <v>46</v>
      </c>
      <c r="D36" s="7" t="s">
        <v>47</v>
      </c>
      <c r="E36" s="9">
        <f>E37</f>
        <v>234</v>
      </c>
    </row>
    <row r="37" spans="1:5" ht="31.5" x14ac:dyDescent="0.2">
      <c r="A37" s="87">
        <v>182</v>
      </c>
      <c r="B37" s="88"/>
      <c r="C37" s="7" t="s">
        <v>48</v>
      </c>
      <c r="D37" s="7" t="s">
        <v>47</v>
      </c>
      <c r="E37" s="9">
        <v>234</v>
      </c>
    </row>
    <row r="38" spans="1:5" ht="31.5" x14ac:dyDescent="0.2">
      <c r="A38" s="85">
        <v>0</v>
      </c>
      <c r="B38" s="86"/>
      <c r="C38" s="7" t="s">
        <v>49</v>
      </c>
      <c r="D38" s="7" t="s">
        <v>239</v>
      </c>
      <c r="E38" s="9">
        <f>E39</f>
        <v>679</v>
      </c>
    </row>
    <row r="39" spans="1:5" ht="31.5" x14ac:dyDescent="0.2">
      <c r="A39" s="87">
        <v>182</v>
      </c>
      <c r="B39" s="88"/>
      <c r="C39" s="7" t="s">
        <v>117</v>
      </c>
      <c r="D39" s="7" t="s">
        <v>116</v>
      </c>
      <c r="E39" s="9">
        <v>679</v>
      </c>
    </row>
    <row r="40" spans="1:5" ht="31.5" x14ac:dyDescent="0.2">
      <c r="A40" s="85">
        <v>0</v>
      </c>
      <c r="B40" s="86"/>
      <c r="C40" s="7" t="s">
        <v>50</v>
      </c>
      <c r="D40" s="7" t="s">
        <v>51</v>
      </c>
      <c r="E40" s="9">
        <f>E41+E43+E45</f>
        <v>3778</v>
      </c>
    </row>
    <row r="41" spans="1:5" ht="31.5" x14ac:dyDescent="0.2">
      <c r="A41" s="10"/>
      <c r="B41" s="11">
        <v>0</v>
      </c>
      <c r="C41" s="7" t="s">
        <v>118</v>
      </c>
      <c r="D41" s="7" t="s">
        <v>119</v>
      </c>
      <c r="E41" s="9">
        <f>E42</f>
        <v>1110</v>
      </c>
    </row>
    <row r="42" spans="1:5" ht="47.25" x14ac:dyDescent="0.2">
      <c r="A42" s="10"/>
      <c r="B42" s="11">
        <v>182</v>
      </c>
      <c r="C42" s="7" t="s">
        <v>121</v>
      </c>
      <c r="D42" s="7" t="s">
        <v>120</v>
      </c>
      <c r="E42" s="9">
        <v>1110</v>
      </c>
    </row>
    <row r="43" spans="1:5" ht="31.5" x14ac:dyDescent="0.2">
      <c r="A43" s="10"/>
      <c r="B43" s="11">
        <v>0</v>
      </c>
      <c r="C43" s="7" t="s">
        <v>52</v>
      </c>
      <c r="D43" s="7" t="s">
        <v>53</v>
      </c>
      <c r="E43" s="9">
        <f>E44</f>
        <v>1682</v>
      </c>
    </row>
    <row r="44" spans="1:5" ht="31.5" x14ac:dyDescent="0.2">
      <c r="A44" s="10"/>
      <c r="B44" s="11">
        <v>182</v>
      </c>
      <c r="C44" s="7" t="s">
        <v>54</v>
      </c>
      <c r="D44" s="7" t="s">
        <v>214</v>
      </c>
      <c r="E44" s="9">
        <v>1682</v>
      </c>
    </row>
    <row r="45" spans="1:5" ht="31.5" x14ac:dyDescent="0.2">
      <c r="A45" s="10"/>
      <c r="B45" s="11">
        <v>0</v>
      </c>
      <c r="C45" s="15" t="s">
        <v>122</v>
      </c>
      <c r="D45" s="7" t="s">
        <v>123</v>
      </c>
      <c r="E45" s="9">
        <f>E46+E48</f>
        <v>986</v>
      </c>
    </row>
    <row r="46" spans="1:5" ht="15.75" x14ac:dyDescent="0.2">
      <c r="A46" s="10"/>
      <c r="B46" s="11">
        <v>0</v>
      </c>
      <c r="C46" s="16" t="s">
        <v>256</v>
      </c>
      <c r="D46" s="7" t="s">
        <v>124</v>
      </c>
      <c r="E46" s="9">
        <f>E47</f>
        <v>543</v>
      </c>
    </row>
    <row r="47" spans="1:5" ht="31.5" x14ac:dyDescent="0.2">
      <c r="A47" s="10"/>
      <c r="B47" s="11">
        <v>182</v>
      </c>
      <c r="C47" s="16" t="s">
        <v>125</v>
      </c>
      <c r="D47" s="7" t="s">
        <v>126</v>
      </c>
      <c r="E47" s="9">
        <v>543</v>
      </c>
    </row>
    <row r="48" spans="1:5" ht="15.75" x14ac:dyDescent="0.2">
      <c r="A48" s="10"/>
      <c r="B48" s="11">
        <v>0</v>
      </c>
      <c r="C48" s="16" t="s">
        <v>127</v>
      </c>
      <c r="D48" s="7" t="s">
        <v>128</v>
      </c>
      <c r="E48" s="9">
        <f>E49</f>
        <v>443</v>
      </c>
    </row>
    <row r="49" spans="1:5" ht="31.5" x14ac:dyDescent="0.2">
      <c r="A49" s="10"/>
      <c r="B49" s="11">
        <v>182</v>
      </c>
      <c r="C49" s="22" t="s">
        <v>130</v>
      </c>
      <c r="D49" s="7" t="s">
        <v>129</v>
      </c>
      <c r="E49" s="9">
        <v>443</v>
      </c>
    </row>
    <row r="50" spans="1:5" ht="31.5" x14ac:dyDescent="0.2">
      <c r="A50" s="85">
        <v>0</v>
      </c>
      <c r="B50" s="86"/>
      <c r="C50" s="7" t="s">
        <v>55</v>
      </c>
      <c r="D50" s="7" t="s">
        <v>56</v>
      </c>
      <c r="E50" s="9">
        <f>E51+E53</f>
        <v>789.6</v>
      </c>
    </row>
    <row r="51" spans="1:5" ht="31.5" x14ac:dyDescent="0.2">
      <c r="A51" s="85">
        <v>0</v>
      </c>
      <c r="B51" s="86"/>
      <c r="C51" s="7" t="s">
        <v>57</v>
      </c>
      <c r="D51" s="7" t="s">
        <v>215</v>
      </c>
      <c r="E51" s="9">
        <f>E52</f>
        <v>745</v>
      </c>
    </row>
    <row r="52" spans="1:5" ht="47.25" x14ac:dyDescent="0.2">
      <c r="A52" s="10"/>
      <c r="B52" s="11">
        <v>182</v>
      </c>
      <c r="C52" s="7" t="s">
        <v>58</v>
      </c>
      <c r="D52" s="7" t="s">
        <v>216</v>
      </c>
      <c r="E52" s="9">
        <v>745</v>
      </c>
    </row>
    <row r="53" spans="1:5" ht="47.25" x14ac:dyDescent="0.2">
      <c r="A53" s="10"/>
      <c r="B53" s="11">
        <v>0</v>
      </c>
      <c r="C53" s="17" t="s">
        <v>131</v>
      </c>
      <c r="D53" s="14" t="s">
        <v>132</v>
      </c>
      <c r="E53" s="9">
        <f>E54</f>
        <v>44.6</v>
      </c>
    </row>
    <row r="54" spans="1:5" ht="63" x14ac:dyDescent="0.2">
      <c r="A54" s="43"/>
      <c r="B54" s="49">
        <v>0</v>
      </c>
      <c r="C54" s="42" t="s">
        <v>133</v>
      </c>
      <c r="D54" s="7" t="s">
        <v>134</v>
      </c>
      <c r="E54" s="9">
        <f>E55+E56+E57+E58</f>
        <v>44.6</v>
      </c>
    </row>
    <row r="55" spans="1:5" ht="63" x14ac:dyDescent="0.2">
      <c r="A55" s="87">
        <v>910</v>
      </c>
      <c r="B55" s="88"/>
      <c r="C55" s="22" t="s">
        <v>133</v>
      </c>
      <c r="D55" s="7" t="s">
        <v>134</v>
      </c>
      <c r="E55" s="9">
        <v>1</v>
      </c>
    </row>
    <row r="56" spans="1:5" ht="63" x14ac:dyDescent="0.2">
      <c r="A56" s="45"/>
      <c r="B56" s="47">
        <v>920</v>
      </c>
      <c r="C56" s="42" t="s">
        <v>133</v>
      </c>
      <c r="D56" s="48" t="s">
        <v>134</v>
      </c>
      <c r="E56" s="9">
        <v>26</v>
      </c>
    </row>
    <row r="57" spans="1:5" ht="63" x14ac:dyDescent="0.2">
      <c r="A57" s="45"/>
      <c r="B57" s="47">
        <v>925</v>
      </c>
      <c r="C57" s="42" t="s">
        <v>133</v>
      </c>
      <c r="D57" s="48" t="s">
        <v>134</v>
      </c>
      <c r="E57" s="9">
        <v>8.6</v>
      </c>
    </row>
    <row r="58" spans="1:5" ht="63" x14ac:dyDescent="0.2">
      <c r="A58" s="45"/>
      <c r="B58" s="46">
        <v>930</v>
      </c>
      <c r="C58" s="22" t="s">
        <v>133</v>
      </c>
      <c r="D58" s="7" t="s">
        <v>134</v>
      </c>
      <c r="E58" s="9">
        <v>9</v>
      </c>
    </row>
    <row r="59" spans="1:5" ht="31.5" x14ac:dyDescent="0.2">
      <c r="A59" s="85">
        <v>0</v>
      </c>
      <c r="B59" s="86"/>
      <c r="C59" s="7" t="s">
        <v>59</v>
      </c>
      <c r="D59" s="7" t="s">
        <v>217</v>
      </c>
      <c r="E59" s="9">
        <f>E60+E67+E70</f>
        <v>5417.6</v>
      </c>
    </row>
    <row r="60" spans="1:5" ht="78.75" x14ac:dyDescent="0.2">
      <c r="A60" s="85">
        <v>0</v>
      </c>
      <c r="B60" s="86"/>
      <c r="C60" s="7" t="s">
        <v>60</v>
      </c>
      <c r="D60" s="7" t="s">
        <v>218</v>
      </c>
      <c r="E60" s="9">
        <f>E61+E63+E65</f>
        <v>4432</v>
      </c>
    </row>
    <row r="61" spans="1:5" ht="63" x14ac:dyDescent="0.2">
      <c r="A61" s="85">
        <v>0</v>
      </c>
      <c r="B61" s="86"/>
      <c r="C61" s="7" t="s">
        <v>61</v>
      </c>
      <c r="D61" s="7" t="s">
        <v>248</v>
      </c>
      <c r="E61" s="9">
        <f>E62</f>
        <v>1840</v>
      </c>
    </row>
    <row r="62" spans="1:5" ht="78.75" x14ac:dyDescent="0.2">
      <c r="A62" s="85">
        <v>910</v>
      </c>
      <c r="B62" s="86"/>
      <c r="C62" s="18" t="s">
        <v>135</v>
      </c>
      <c r="D62" s="14" t="s">
        <v>136</v>
      </c>
      <c r="E62" s="9">
        <v>1840</v>
      </c>
    </row>
    <row r="63" spans="1:5" ht="78.75" x14ac:dyDescent="0.2">
      <c r="A63" s="85">
        <v>0</v>
      </c>
      <c r="B63" s="86"/>
      <c r="C63" s="7" t="s">
        <v>62</v>
      </c>
      <c r="D63" s="7" t="s">
        <v>219</v>
      </c>
      <c r="E63" s="9">
        <f>E64</f>
        <v>83</v>
      </c>
    </row>
    <row r="64" spans="1:5" ht="63" x14ac:dyDescent="0.2">
      <c r="A64" s="85">
        <v>910</v>
      </c>
      <c r="B64" s="86"/>
      <c r="C64" s="7" t="s">
        <v>137</v>
      </c>
      <c r="D64" s="14" t="s">
        <v>138</v>
      </c>
      <c r="E64" s="9">
        <v>83</v>
      </c>
    </row>
    <row r="65" spans="1:5" ht="31.5" x14ac:dyDescent="0.2">
      <c r="A65" s="85">
        <v>0</v>
      </c>
      <c r="B65" s="86"/>
      <c r="C65" s="7" t="s">
        <v>63</v>
      </c>
      <c r="D65" s="7" t="s">
        <v>220</v>
      </c>
      <c r="E65" s="9">
        <f>E66</f>
        <v>2509</v>
      </c>
    </row>
    <row r="66" spans="1:5" ht="31.5" x14ac:dyDescent="0.2">
      <c r="A66" s="85">
        <v>910</v>
      </c>
      <c r="B66" s="86"/>
      <c r="C66" s="7" t="s">
        <v>139</v>
      </c>
      <c r="D66" s="7" t="s">
        <v>221</v>
      </c>
      <c r="E66" s="9">
        <v>2509</v>
      </c>
    </row>
    <row r="67" spans="1:5" ht="31.5" x14ac:dyDescent="0.2">
      <c r="A67" s="85">
        <v>0</v>
      </c>
      <c r="B67" s="86"/>
      <c r="C67" s="7" t="s">
        <v>64</v>
      </c>
      <c r="D67" s="7" t="s">
        <v>65</v>
      </c>
      <c r="E67" s="9">
        <f>E68</f>
        <v>227.6</v>
      </c>
    </row>
    <row r="68" spans="1:5" ht="47.25" x14ac:dyDescent="0.2">
      <c r="A68" s="85">
        <v>0</v>
      </c>
      <c r="B68" s="86"/>
      <c r="C68" s="7" t="s">
        <v>66</v>
      </c>
      <c r="D68" s="7" t="s">
        <v>67</v>
      </c>
      <c r="E68" s="9">
        <f>E69</f>
        <v>227.6</v>
      </c>
    </row>
    <row r="69" spans="1:5" ht="47.25" x14ac:dyDescent="0.2">
      <c r="A69" s="85">
        <v>910</v>
      </c>
      <c r="B69" s="86"/>
      <c r="C69" s="7" t="s">
        <v>140</v>
      </c>
      <c r="D69" s="7" t="s">
        <v>222</v>
      </c>
      <c r="E69" s="9">
        <v>227.6</v>
      </c>
    </row>
    <row r="70" spans="1:5" ht="78.75" x14ac:dyDescent="0.2">
      <c r="A70" s="12"/>
      <c r="B70" s="13" t="s">
        <v>17</v>
      </c>
      <c r="C70" s="7" t="s">
        <v>0</v>
      </c>
      <c r="D70" s="19" t="s">
        <v>3</v>
      </c>
      <c r="E70" s="9">
        <f>E71</f>
        <v>758</v>
      </c>
    </row>
    <row r="71" spans="1:5" ht="78.75" x14ac:dyDescent="0.2">
      <c r="A71" s="12"/>
      <c r="B71" s="13" t="s">
        <v>17</v>
      </c>
      <c r="C71" s="7" t="s">
        <v>1</v>
      </c>
      <c r="D71" s="20" t="s">
        <v>2</v>
      </c>
      <c r="E71" s="9">
        <f>E72</f>
        <v>758</v>
      </c>
    </row>
    <row r="72" spans="1:5" ht="78.75" x14ac:dyDescent="0.2">
      <c r="A72" s="38"/>
      <c r="B72" s="13" t="s">
        <v>17</v>
      </c>
      <c r="C72" s="7" t="s">
        <v>141</v>
      </c>
      <c r="D72" s="20" t="s">
        <v>142</v>
      </c>
      <c r="E72" s="9">
        <f>E73+E74+E75+E76+E77</f>
        <v>758</v>
      </c>
    </row>
    <row r="73" spans="1:5" ht="78.75" x14ac:dyDescent="0.2">
      <c r="A73" s="12"/>
      <c r="B73" s="21">
        <v>910</v>
      </c>
      <c r="C73" s="7" t="s">
        <v>141</v>
      </c>
      <c r="D73" s="22" t="s">
        <v>142</v>
      </c>
      <c r="E73" s="9">
        <v>32.5</v>
      </c>
    </row>
    <row r="74" spans="1:5" ht="78.75" x14ac:dyDescent="0.2">
      <c r="A74" s="38"/>
      <c r="B74" s="39">
        <v>920</v>
      </c>
      <c r="C74" s="40" t="s">
        <v>141</v>
      </c>
      <c r="D74" s="42" t="s">
        <v>142</v>
      </c>
      <c r="E74" s="41">
        <v>200</v>
      </c>
    </row>
    <row r="75" spans="1:5" ht="78.75" x14ac:dyDescent="0.2">
      <c r="A75" s="38"/>
      <c r="B75" s="39">
        <v>925</v>
      </c>
      <c r="C75" s="40" t="s">
        <v>141</v>
      </c>
      <c r="D75" s="42" t="s">
        <v>142</v>
      </c>
      <c r="E75" s="41">
        <v>90</v>
      </c>
    </row>
    <row r="76" spans="1:5" ht="78.75" x14ac:dyDescent="0.2">
      <c r="A76" s="38"/>
      <c r="B76" s="39">
        <v>930</v>
      </c>
      <c r="C76" s="40" t="s">
        <v>141</v>
      </c>
      <c r="D76" s="42" t="s">
        <v>142</v>
      </c>
      <c r="E76" s="41">
        <v>190.5</v>
      </c>
    </row>
    <row r="77" spans="1:5" ht="78.75" x14ac:dyDescent="0.2">
      <c r="A77" s="38"/>
      <c r="B77" s="39">
        <v>935</v>
      </c>
      <c r="C77" s="7" t="s">
        <v>141</v>
      </c>
      <c r="D77" s="22" t="s">
        <v>142</v>
      </c>
      <c r="E77" s="9">
        <v>245</v>
      </c>
    </row>
    <row r="78" spans="1:5" ht="31.5" x14ac:dyDescent="0.2">
      <c r="A78" s="85">
        <v>0</v>
      </c>
      <c r="B78" s="86"/>
      <c r="C78" s="7" t="s">
        <v>68</v>
      </c>
      <c r="D78" s="7" t="s">
        <v>69</v>
      </c>
      <c r="E78" s="9">
        <f>E79</f>
        <v>202.29999999999998</v>
      </c>
    </row>
    <row r="79" spans="1:5" ht="31.5" x14ac:dyDescent="0.2">
      <c r="A79" s="85">
        <v>0</v>
      </c>
      <c r="B79" s="86"/>
      <c r="C79" s="7" t="s">
        <v>70</v>
      </c>
      <c r="D79" s="7" t="s">
        <v>71</v>
      </c>
      <c r="E79" s="9">
        <f>E80+E81</f>
        <v>202.29999999999998</v>
      </c>
    </row>
    <row r="80" spans="1:5" ht="31.5" x14ac:dyDescent="0.2">
      <c r="A80" s="85">
        <v>48</v>
      </c>
      <c r="B80" s="86"/>
      <c r="C80" s="7" t="s">
        <v>275</v>
      </c>
      <c r="D80" s="7" t="s">
        <v>251</v>
      </c>
      <c r="E80" s="9">
        <v>201.2</v>
      </c>
    </row>
    <row r="81" spans="1:5" ht="31.5" x14ac:dyDescent="0.2">
      <c r="A81" s="52"/>
      <c r="B81" s="53">
        <v>0</v>
      </c>
      <c r="C81" s="7" t="s">
        <v>262</v>
      </c>
      <c r="D81" s="7" t="s">
        <v>263</v>
      </c>
      <c r="E81" s="9">
        <f>E82</f>
        <v>1.1000000000000001</v>
      </c>
    </row>
    <row r="82" spans="1:5" ht="31.5" x14ac:dyDescent="0.2">
      <c r="A82" s="52"/>
      <c r="B82" s="53">
        <v>48</v>
      </c>
      <c r="C82" s="7" t="s">
        <v>265</v>
      </c>
      <c r="D82" s="7" t="s">
        <v>264</v>
      </c>
      <c r="E82" s="9">
        <v>1.1000000000000001</v>
      </c>
    </row>
    <row r="83" spans="1:5" ht="31.5" x14ac:dyDescent="0.2">
      <c r="A83" s="85">
        <v>0</v>
      </c>
      <c r="B83" s="86"/>
      <c r="C83" s="7" t="s">
        <v>72</v>
      </c>
      <c r="D83" s="7" t="s">
        <v>73</v>
      </c>
      <c r="E83" s="9">
        <f>E84+E88</f>
        <v>4446</v>
      </c>
    </row>
    <row r="84" spans="1:5" ht="31.5" x14ac:dyDescent="0.2">
      <c r="A84" s="85">
        <v>0</v>
      </c>
      <c r="B84" s="86"/>
      <c r="C84" s="7" t="s">
        <v>74</v>
      </c>
      <c r="D84" s="7" t="s">
        <v>75</v>
      </c>
      <c r="E84" s="9">
        <f>E85</f>
        <v>3900</v>
      </c>
    </row>
    <row r="85" spans="1:5" ht="31.5" x14ac:dyDescent="0.2">
      <c r="A85" s="85">
        <v>0</v>
      </c>
      <c r="B85" s="86"/>
      <c r="C85" s="7" t="s">
        <v>76</v>
      </c>
      <c r="D85" s="7" t="s">
        <v>77</v>
      </c>
      <c r="E85" s="9">
        <f>E86</f>
        <v>3900</v>
      </c>
    </row>
    <row r="86" spans="1:5" ht="31.5" x14ac:dyDescent="0.2">
      <c r="A86" s="85">
        <v>0</v>
      </c>
      <c r="B86" s="86"/>
      <c r="C86" s="7" t="s">
        <v>143</v>
      </c>
      <c r="D86" s="7" t="s">
        <v>144</v>
      </c>
      <c r="E86" s="9">
        <f>E87</f>
        <v>3900</v>
      </c>
    </row>
    <row r="87" spans="1:5" ht="31.5" x14ac:dyDescent="0.2">
      <c r="A87" s="87">
        <v>905</v>
      </c>
      <c r="B87" s="88"/>
      <c r="C87" s="7" t="s">
        <v>143</v>
      </c>
      <c r="D87" s="7" t="s">
        <v>144</v>
      </c>
      <c r="E87" s="9">
        <v>3900</v>
      </c>
    </row>
    <row r="88" spans="1:5" ht="31.5" x14ac:dyDescent="0.2">
      <c r="A88" s="85">
        <v>0</v>
      </c>
      <c r="B88" s="86"/>
      <c r="C88" s="7" t="s">
        <v>78</v>
      </c>
      <c r="D88" s="7" t="s">
        <v>79</v>
      </c>
      <c r="E88" s="9">
        <f>E89+E94</f>
        <v>546</v>
      </c>
    </row>
    <row r="89" spans="1:5" ht="31.5" x14ac:dyDescent="0.2">
      <c r="A89" s="85">
        <v>0</v>
      </c>
      <c r="B89" s="86"/>
      <c r="C89" s="7" t="s">
        <v>80</v>
      </c>
      <c r="D89" s="7" t="s">
        <v>81</v>
      </c>
      <c r="E89" s="9">
        <f>E90</f>
        <v>440.8</v>
      </c>
    </row>
    <row r="90" spans="1:5" ht="31.5" x14ac:dyDescent="0.2">
      <c r="A90" s="52"/>
      <c r="B90" s="53">
        <v>0</v>
      </c>
      <c r="C90" s="7" t="s">
        <v>145</v>
      </c>
      <c r="D90" s="7" t="s">
        <v>146</v>
      </c>
      <c r="E90" s="9">
        <f>E91+E92+E93</f>
        <v>440.8</v>
      </c>
    </row>
    <row r="91" spans="1:5" ht="31.5" x14ac:dyDescent="0.2">
      <c r="A91" s="68"/>
      <c r="B91" s="69">
        <v>905</v>
      </c>
      <c r="C91" s="7" t="s">
        <v>145</v>
      </c>
      <c r="D91" s="7" t="s">
        <v>146</v>
      </c>
      <c r="E91" s="9">
        <v>20.5</v>
      </c>
    </row>
    <row r="92" spans="1:5" ht="31.5" x14ac:dyDescent="0.2">
      <c r="A92" s="85">
        <v>910</v>
      </c>
      <c r="B92" s="86"/>
      <c r="C92" s="7" t="s">
        <v>145</v>
      </c>
      <c r="D92" s="7" t="s">
        <v>146</v>
      </c>
      <c r="E92" s="9">
        <v>400</v>
      </c>
    </row>
    <row r="93" spans="1:5" ht="31.5" x14ac:dyDescent="0.2">
      <c r="A93" s="52"/>
      <c r="B93" s="53">
        <v>925</v>
      </c>
      <c r="C93" s="7" t="s">
        <v>145</v>
      </c>
      <c r="D93" s="7" t="s">
        <v>146</v>
      </c>
      <c r="E93" s="9">
        <v>20.3</v>
      </c>
    </row>
    <row r="94" spans="1:5" ht="15.75" x14ac:dyDescent="0.2">
      <c r="A94" s="68"/>
      <c r="B94" s="69">
        <v>0</v>
      </c>
      <c r="C94" s="76" t="s">
        <v>306</v>
      </c>
      <c r="D94" s="80" t="s">
        <v>307</v>
      </c>
      <c r="E94" s="9">
        <f>E95+E96</f>
        <v>105.2</v>
      </c>
    </row>
    <row r="95" spans="1:5" ht="15.75" x14ac:dyDescent="0.2">
      <c r="A95" s="68"/>
      <c r="B95" s="69">
        <v>905</v>
      </c>
      <c r="C95" s="78" t="s">
        <v>308</v>
      </c>
      <c r="D95" s="79" t="s">
        <v>309</v>
      </c>
      <c r="E95" s="9">
        <v>25.2</v>
      </c>
    </row>
    <row r="96" spans="1:5" ht="15.75" x14ac:dyDescent="0.2">
      <c r="A96" s="68"/>
      <c r="B96" s="69">
        <v>910</v>
      </c>
      <c r="C96" s="72" t="s">
        <v>308</v>
      </c>
      <c r="D96" s="79" t="s">
        <v>309</v>
      </c>
      <c r="E96" s="9">
        <v>80</v>
      </c>
    </row>
    <row r="97" spans="1:5" ht="31.5" x14ac:dyDescent="0.2">
      <c r="A97" s="85">
        <v>0</v>
      </c>
      <c r="B97" s="86"/>
      <c r="C97" s="7" t="s">
        <v>82</v>
      </c>
      <c r="D97" s="7" t="s">
        <v>223</v>
      </c>
      <c r="E97" s="9">
        <f>E98+E103</f>
        <v>1123.8</v>
      </c>
    </row>
    <row r="98" spans="1:5" ht="78.75" x14ac:dyDescent="0.2">
      <c r="A98" s="85">
        <v>0</v>
      </c>
      <c r="B98" s="86"/>
      <c r="C98" s="7" t="s">
        <v>83</v>
      </c>
      <c r="D98" s="7" t="s">
        <v>254</v>
      </c>
      <c r="E98" s="9">
        <f>E99+E101</f>
        <v>724.3</v>
      </c>
    </row>
    <row r="99" spans="1:5" ht="78.75" x14ac:dyDescent="0.2">
      <c r="A99" s="85">
        <v>0</v>
      </c>
      <c r="B99" s="86"/>
      <c r="C99" s="7" t="s">
        <v>147</v>
      </c>
      <c r="D99" s="7" t="s">
        <v>224</v>
      </c>
      <c r="E99" s="9">
        <f>E100</f>
        <v>710.4</v>
      </c>
    </row>
    <row r="100" spans="1:5" ht="78.75" x14ac:dyDescent="0.2">
      <c r="A100" s="87">
        <v>910</v>
      </c>
      <c r="B100" s="88"/>
      <c r="C100" s="7" t="s">
        <v>292</v>
      </c>
      <c r="D100" s="7" t="s">
        <v>291</v>
      </c>
      <c r="E100" s="9">
        <v>710.4</v>
      </c>
    </row>
    <row r="101" spans="1:5" ht="78.75" x14ac:dyDescent="0.2">
      <c r="A101" s="70"/>
      <c r="B101" s="69">
        <v>0</v>
      </c>
      <c r="C101" s="74" t="s">
        <v>316</v>
      </c>
      <c r="D101" s="7" t="s">
        <v>317</v>
      </c>
      <c r="E101" s="9">
        <f>E102</f>
        <v>13.9</v>
      </c>
    </row>
    <row r="102" spans="1:5" ht="78.75" x14ac:dyDescent="0.2">
      <c r="A102" s="70"/>
      <c r="B102" s="71">
        <v>910</v>
      </c>
      <c r="C102" s="72" t="s">
        <v>318</v>
      </c>
      <c r="D102" s="7" t="s">
        <v>319</v>
      </c>
      <c r="E102" s="9">
        <v>13.9</v>
      </c>
    </row>
    <row r="103" spans="1:5" ht="31.5" x14ac:dyDescent="0.2">
      <c r="A103" s="85">
        <v>0</v>
      </c>
      <c r="B103" s="86"/>
      <c r="C103" s="7" t="s">
        <v>84</v>
      </c>
      <c r="D103" s="7" t="s">
        <v>255</v>
      </c>
      <c r="E103" s="9">
        <f>E104</f>
        <v>399.5</v>
      </c>
    </row>
    <row r="104" spans="1:5" ht="31.5" x14ac:dyDescent="0.2">
      <c r="A104" s="85">
        <v>0</v>
      </c>
      <c r="B104" s="86"/>
      <c r="C104" s="7" t="s">
        <v>85</v>
      </c>
      <c r="D104" s="50" t="s">
        <v>225</v>
      </c>
      <c r="E104" s="9">
        <f>E105</f>
        <v>399.5</v>
      </c>
    </row>
    <row r="105" spans="1:5" ht="47.25" x14ac:dyDescent="0.2">
      <c r="A105" s="43"/>
      <c r="B105" s="44">
        <v>0</v>
      </c>
      <c r="C105" s="40" t="s">
        <v>148</v>
      </c>
      <c r="D105" s="42" t="s">
        <v>149</v>
      </c>
      <c r="E105" s="41">
        <f>E106</f>
        <v>399.5</v>
      </c>
    </row>
    <row r="106" spans="1:5" ht="47.25" x14ac:dyDescent="0.2">
      <c r="A106" s="85">
        <v>910</v>
      </c>
      <c r="B106" s="86"/>
      <c r="C106" s="40" t="s">
        <v>148</v>
      </c>
      <c r="D106" s="42" t="s">
        <v>149</v>
      </c>
      <c r="E106" s="41">
        <v>399.5</v>
      </c>
    </row>
    <row r="107" spans="1:5" ht="31.5" x14ac:dyDescent="0.2">
      <c r="A107" s="85">
        <v>0</v>
      </c>
      <c r="B107" s="86"/>
      <c r="C107" s="7" t="s">
        <v>86</v>
      </c>
      <c r="D107" s="7" t="s">
        <v>87</v>
      </c>
      <c r="E107" s="9">
        <f>E108+E137+E140</f>
        <v>3959.2</v>
      </c>
    </row>
    <row r="108" spans="1:5" ht="31.5" x14ac:dyDescent="0.2">
      <c r="A108" s="85">
        <v>0</v>
      </c>
      <c r="B108" s="86"/>
      <c r="C108" s="7" t="s">
        <v>88</v>
      </c>
      <c r="D108" s="7" t="s">
        <v>89</v>
      </c>
      <c r="E108" s="9">
        <f>E109+E113+E117+E121+E123+E125+E127+E129+E131+E133</f>
        <v>165.20000000000002</v>
      </c>
    </row>
    <row r="109" spans="1:5" ht="47.25" x14ac:dyDescent="0.2">
      <c r="A109" s="85">
        <v>0</v>
      </c>
      <c r="B109" s="86"/>
      <c r="C109" s="7" t="s">
        <v>4</v>
      </c>
      <c r="D109" s="7" t="s">
        <v>226</v>
      </c>
      <c r="E109" s="9">
        <f>E110</f>
        <v>9.1999999999999993</v>
      </c>
    </row>
    <row r="110" spans="1:5" ht="78.75" x14ac:dyDescent="0.2">
      <c r="A110" s="85">
        <v>0</v>
      </c>
      <c r="B110" s="86"/>
      <c r="C110" s="7" t="s">
        <v>6</v>
      </c>
      <c r="D110" s="7" t="s">
        <v>249</v>
      </c>
      <c r="E110" s="9">
        <f>E111+E112</f>
        <v>9.1999999999999993</v>
      </c>
    </row>
    <row r="111" spans="1:5" ht="78.75" x14ac:dyDescent="0.2">
      <c r="A111" s="10"/>
      <c r="B111" s="11">
        <v>738</v>
      </c>
      <c r="C111" s="7" t="s">
        <v>6</v>
      </c>
      <c r="D111" s="7" t="s">
        <v>249</v>
      </c>
      <c r="E111" s="9">
        <v>7</v>
      </c>
    </row>
    <row r="112" spans="1:5" ht="78.75" x14ac:dyDescent="0.2">
      <c r="A112" s="87">
        <v>836</v>
      </c>
      <c r="B112" s="88"/>
      <c r="C112" s="7" t="s">
        <v>6</v>
      </c>
      <c r="D112" s="7" t="s">
        <v>249</v>
      </c>
      <c r="E112" s="9">
        <v>2.2000000000000002</v>
      </c>
    </row>
    <row r="113" spans="1:5" ht="78.75" x14ac:dyDescent="0.2">
      <c r="A113" s="12"/>
      <c r="B113" s="13" t="s">
        <v>17</v>
      </c>
      <c r="C113" s="7" t="s">
        <v>5</v>
      </c>
      <c r="D113" s="19" t="s">
        <v>9</v>
      </c>
      <c r="E113" s="9">
        <f>E114</f>
        <v>42.2</v>
      </c>
    </row>
    <row r="114" spans="1:5" ht="94.5" x14ac:dyDescent="0.2">
      <c r="A114" s="12"/>
      <c r="B114" s="13" t="s">
        <v>17</v>
      </c>
      <c r="C114" s="7" t="s">
        <v>7</v>
      </c>
      <c r="D114" s="23" t="s">
        <v>8</v>
      </c>
      <c r="E114" s="9">
        <f>E115+E116</f>
        <v>42.2</v>
      </c>
    </row>
    <row r="115" spans="1:5" ht="94.5" x14ac:dyDescent="0.2">
      <c r="A115" s="12"/>
      <c r="B115" s="21">
        <v>738</v>
      </c>
      <c r="C115" s="7" t="s">
        <v>7</v>
      </c>
      <c r="D115" s="23" t="s">
        <v>8</v>
      </c>
      <c r="E115" s="9">
        <v>35.5</v>
      </c>
    </row>
    <row r="116" spans="1:5" ht="94.5" x14ac:dyDescent="0.2">
      <c r="A116" s="12"/>
      <c r="B116" s="21">
        <v>836</v>
      </c>
      <c r="C116" s="7" t="s">
        <v>7</v>
      </c>
      <c r="D116" s="23" t="s">
        <v>8</v>
      </c>
      <c r="E116" s="9">
        <v>6.7</v>
      </c>
    </row>
    <row r="117" spans="1:5" ht="47.25" x14ac:dyDescent="0.2">
      <c r="A117" s="12"/>
      <c r="B117" s="13" t="s">
        <v>17</v>
      </c>
      <c r="C117" s="7" t="s">
        <v>150</v>
      </c>
      <c r="D117" s="23" t="s">
        <v>151</v>
      </c>
      <c r="E117" s="9">
        <f>E118</f>
        <v>0.5</v>
      </c>
    </row>
    <row r="118" spans="1:5" ht="78.75" x14ac:dyDescent="0.2">
      <c r="A118" s="37"/>
      <c r="B118" s="13" t="s">
        <v>17</v>
      </c>
      <c r="C118" s="7" t="s">
        <v>152</v>
      </c>
      <c r="D118" s="23" t="s">
        <v>250</v>
      </c>
      <c r="E118" s="9">
        <f>E119+E120</f>
        <v>0.5</v>
      </c>
    </row>
    <row r="119" spans="1:5" ht="78.75" x14ac:dyDescent="0.2">
      <c r="A119" s="12"/>
      <c r="B119" s="21">
        <v>738</v>
      </c>
      <c r="C119" s="7" t="s">
        <v>152</v>
      </c>
      <c r="D119" s="23" t="s">
        <v>250</v>
      </c>
      <c r="E119" s="9">
        <v>0.3</v>
      </c>
    </row>
    <row r="120" spans="1:5" ht="78.75" x14ac:dyDescent="0.2">
      <c r="A120" s="70"/>
      <c r="B120" s="71">
        <v>836</v>
      </c>
      <c r="C120" s="7" t="s">
        <v>152</v>
      </c>
      <c r="D120" s="23" t="s">
        <v>250</v>
      </c>
      <c r="E120" s="9">
        <v>0.2</v>
      </c>
    </row>
    <row r="121" spans="1:5" ht="63" x14ac:dyDescent="0.2">
      <c r="A121" s="12"/>
      <c r="B121" s="13" t="s">
        <v>17</v>
      </c>
      <c r="C121" s="7" t="s">
        <v>153</v>
      </c>
      <c r="D121" s="23" t="s">
        <v>154</v>
      </c>
      <c r="E121" s="9">
        <f>E122</f>
        <v>5</v>
      </c>
    </row>
    <row r="122" spans="1:5" ht="78.75" x14ac:dyDescent="0.2">
      <c r="A122" s="12"/>
      <c r="B122" s="13" t="s">
        <v>155</v>
      </c>
      <c r="C122" s="7" t="s">
        <v>266</v>
      </c>
      <c r="D122" s="23" t="s">
        <v>270</v>
      </c>
      <c r="E122" s="9">
        <v>5</v>
      </c>
    </row>
    <row r="123" spans="1:5" ht="47.25" x14ac:dyDescent="0.2">
      <c r="A123" s="12"/>
      <c r="B123" s="13" t="s">
        <v>17</v>
      </c>
      <c r="C123" s="7" t="s">
        <v>156</v>
      </c>
      <c r="D123" s="23" t="s">
        <v>157</v>
      </c>
      <c r="E123" s="9">
        <f>E124</f>
        <v>0</v>
      </c>
    </row>
    <row r="124" spans="1:5" ht="78.75" x14ac:dyDescent="0.2">
      <c r="A124" s="12"/>
      <c r="B124" s="13" t="s">
        <v>155</v>
      </c>
      <c r="C124" s="7" t="s">
        <v>267</v>
      </c>
      <c r="D124" s="23" t="s">
        <v>271</v>
      </c>
      <c r="E124" s="9">
        <v>0</v>
      </c>
    </row>
    <row r="125" spans="1:5" ht="63" x14ac:dyDescent="0.2">
      <c r="A125" s="12"/>
      <c r="B125" s="13" t="s">
        <v>17</v>
      </c>
      <c r="C125" s="7" t="s">
        <v>158</v>
      </c>
      <c r="D125" s="23" t="s">
        <v>159</v>
      </c>
      <c r="E125" s="9">
        <f>E126</f>
        <v>0.8</v>
      </c>
    </row>
    <row r="126" spans="1:5" ht="94.5" x14ac:dyDescent="0.2">
      <c r="A126" s="12"/>
      <c r="B126" s="13" t="s">
        <v>155</v>
      </c>
      <c r="C126" s="7" t="s">
        <v>268</v>
      </c>
      <c r="D126" s="23" t="s">
        <v>272</v>
      </c>
      <c r="E126" s="9">
        <v>0.8</v>
      </c>
    </row>
    <row r="127" spans="1:5" ht="63" x14ac:dyDescent="0.2">
      <c r="A127" s="12"/>
      <c r="B127" s="13" t="s">
        <v>17</v>
      </c>
      <c r="C127" s="7" t="s">
        <v>160</v>
      </c>
      <c r="D127" s="20" t="s">
        <v>161</v>
      </c>
      <c r="E127" s="9">
        <f>E128</f>
        <v>0</v>
      </c>
    </row>
    <row r="128" spans="1:5" ht="110.25" x14ac:dyDescent="0.2">
      <c r="A128" s="12"/>
      <c r="B128" s="13" t="s">
        <v>155</v>
      </c>
      <c r="C128" s="7" t="s">
        <v>162</v>
      </c>
      <c r="D128" s="20" t="s">
        <v>163</v>
      </c>
      <c r="E128" s="9">
        <v>0</v>
      </c>
    </row>
    <row r="129" spans="1:5" ht="63" x14ac:dyDescent="0.2">
      <c r="A129" s="12"/>
      <c r="B129" s="13" t="s">
        <v>17</v>
      </c>
      <c r="C129" s="7" t="s">
        <v>164</v>
      </c>
      <c r="D129" s="23" t="s">
        <v>165</v>
      </c>
      <c r="E129" s="9">
        <f>E130</f>
        <v>4.9000000000000004</v>
      </c>
    </row>
    <row r="130" spans="1:5" ht="78.75" x14ac:dyDescent="0.2">
      <c r="A130" s="37"/>
      <c r="B130" s="13" t="s">
        <v>155</v>
      </c>
      <c r="C130" s="7" t="s">
        <v>166</v>
      </c>
      <c r="D130" s="23" t="s">
        <v>167</v>
      </c>
      <c r="E130" s="9">
        <v>4.9000000000000004</v>
      </c>
    </row>
    <row r="131" spans="1:5" ht="47.25" x14ac:dyDescent="0.2">
      <c r="A131" s="12"/>
      <c r="B131" s="13" t="s">
        <v>17</v>
      </c>
      <c r="C131" s="7" t="s">
        <v>168</v>
      </c>
      <c r="D131" s="23" t="s">
        <v>169</v>
      </c>
      <c r="E131" s="9">
        <f>E132</f>
        <v>92.2</v>
      </c>
    </row>
    <row r="132" spans="1:5" ht="78.75" x14ac:dyDescent="0.2">
      <c r="A132" s="12"/>
      <c r="B132" s="13" t="s">
        <v>155</v>
      </c>
      <c r="C132" s="7" t="s">
        <v>170</v>
      </c>
      <c r="D132" s="23" t="s">
        <v>171</v>
      </c>
      <c r="E132" s="9">
        <v>92.2</v>
      </c>
    </row>
    <row r="133" spans="1:5" ht="63" x14ac:dyDescent="0.2">
      <c r="A133" s="12"/>
      <c r="B133" s="13" t="s">
        <v>17</v>
      </c>
      <c r="C133" s="7" t="s">
        <v>10</v>
      </c>
      <c r="D133" s="20" t="s">
        <v>11</v>
      </c>
      <c r="E133" s="9">
        <f>E134</f>
        <v>10.4</v>
      </c>
    </row>
    <row r="134" spans="1:5" ht="78.75" x14ac:dyDescent="0.2">
      <c r="A134" s="12"/>
      <c r="B134" s="13" t="s">
        <v>17</v>
      </c>
      <c r="C134" s="7" t="s">
        <v>172</v>
      </c>
      <c r="D134" s="20" t="s">
        <v>173</v>
      </c>
      <c r="E134" s="9">
        <f>E135+E136</f>
        <v>10.4</v>
      </c>
    </row>
    <row r="135" spans="1:5" ht="78.75" x14ac:dyDescent="0.2">
      <c r="A135" s="12"/>
      <c r="B135" s="13" t="s">
        <v>155</v>
      </c>
      <c r="C135" s="7" t="s">
        <v>269</v>
      </c>
      <c r="D135" s="20" t="s">
        <v>273</v>
      </c>
      <c r="E135" s="9">
        <v>9.1</v>
      </c>
    </row>
    <row r="136" spans="1:5" ht="78.75" x14ac:dyDescent="0.2">
      <c r="A136" s="12"/>
      <c r="B136" s="21">
        <v>836</v>
      </c>
      <c r="C136" s="7" t="s">
        <v>269</v>
      </c>
      <c r="D136" s="20" t="s">
        <v>273</v>
      </c>
      <c r="E136" s="9">
        <v>1.3</v>
      </c>
    </row>
    <row r="137" spans="1:5" ht="94.5" x14ac:dyDescent="0.2">
      <c r="A137" s="70"/>
      <c r="B137" s="69">
        <v>0</v>
      </c>
      <c r="C137" s="81" t="s">
        <v>320</v>
      </c>
      <c r="D137" s="24" t="s">
        <v>321</v>
      </c>
      <c r="E137" s="9">
        <f>E138</f>
        <v>8</v>
      </c>
    </row>
    <row r="138" spans="1:5" ht="47.25" x14ac:dyDescent="0.2">
      <c r="A138" s="70"/>
      <c r="B138" s="69">
        <v>0</v>
      </c>
      <c r="C138" s="77" t="s">
        <v>322</v>
      </c>
      <c r="D138" s="33" t="s">
        <v>323</v>
      </c>
      <c r="E138" s="9">
        <f>E139</f>
        <v>8</v>
      </c>
    </row>
    <row r="139" spans="1:5" ht="63" x14ac:dyDescent="0.2">
      <c r="A139" s="70"/>
      <c r="B139" s="71">
        <v>910</v>
      </c>
      <c r="C139" s="72" t="s">
        <v>324</v>
      </c>
      <c r="D139" s="82" t="s">
        <v>325</v>
      </c>
      <c r="E139" s="9">
        <v>8</v>
      </c>
    </row>
    <row r="140" spans="1:5" ht="15.75" x14ac:dyDescent="0.2">
      <c r="A140" s="12"/>
      <c r="B140" s="13" t="s">
        <v>17</v>
      </c>
      <c r="C140" s="27" t="s">
        <v>12</v>
      </c>
      <c r="D140" s="28" t="s">
        <v>13</v>
      </c>
      <c r="E140" s="9">
        <f>E142</f>
        <v>3786</v>
      </c>
    </row>
    <row r="141" spans="1:5" ht="94.5" x14ac:dyDescent="0.2">
      <c r="A141" s="12"/>
      <c r="B141" s="13" t="s">
        <v>17</v>
      </c>
      <c r="C141" s="25" t="s">
        <v>14</v>
      </c>
      <c r="D141" s="24" t="s">
        <v>174</v>
      </c>
      <c r="E141" s="9">
        <f>E142</f>
        <v>3786</v>
      </c>
    </row>
    <row r="142" spans="1:5" ht="78.75" x14ac:dyDescent="0.2">
      <c r="A142" s="12"/>
      <c r="B142" s="21">
        <v>804</v>
      </c>
      <c r="C142" s="25" t="s">
        <v>14</v>
      </c>
      <c r="D142" s="26" t="s">
        <v>15</v>
      </c>
      <c r="E142" s="9">
        <v>3786</v>
      </c>
    </row>
    <row r="143" spans="1:5" ht="15.75" x14ac:dyDescent="0.2">
      <c r="A143" s="57"/>
      <c r="B143" s="13" t="s">
        <v>17</v>
      </c>
      <c r="C143" s="25" t="s">
        <v>285</v>
      </c>
      <c r="D143" s="63" t="s">
        <v>286</v>
      </c>
      <c r="E143" s="9">
        <f>E144+E146</f>
        <v>92.6</v>
      </c>
    </row>
    <row r="144" spans="1:5" ht="15.75" x14ac:dyDescent="0.2">
      <c r="A144" s="70"/>
      <c r="B144" s="13" t="s">
        <v>17</v>
      </c>
      <c r="C144" s="83" t="s">
        <v>326</v>
      </c>
      <c r="D144" s="63" t="s">
        <v>327</v>
      </c>
      <c r="E144" s="9">
        <f>E145</f>
        <v>0.5</v>
      </c>
    </row>
    <row r="145" spans="1:5" ht="31.5" x14ac:dyDescent="0.2">
      <c r="A145" s="70"/>
      <c r="B145" s="13" t="s">
        <v>289</v>
      </c>
      <c r="C145" s="72" t="s">
        <v>328</v>
      </c>
      <c r="D145" s="84" t="s">
        <v>329</v>
      </c>
      <c r="E145" s="9">
        <v>0.5</v>
      </c>
    </row>
    <row r="146" spans="1:5" ht="15.75" x14ac:dyDescent="0.2">
      <c r="A146" s="57"/>
      <c r="B146" s="13" t="s">
        <v>17</v>
      </c>
      <c r="C146" s="64" t="s">
        <v>283</v>
      </c>
      <c r="D146" s="63" t="s">
        <v>284</v>
      </c>
      <c r="E146" s="9">
        <f>E147</f>
        <v>92.1</v>
      </c>
    </row>
    <row r="147" spans="1:5" ht="15.75" x14ac:dyDescent="0.2">
      <c r="A147" s="57"/>
      <c r="B147" s="13" t="s">
        <v>17</v>
      </c>
      <c r="C147" s="65" t="s">
        <v>287</v>
      </c>
      <c r="D147" s="63" t="s">
        <v>288</v>
      </c>
      <c r="E147" s="9">
        <f>E148</f>
        <v>92.1</v>
      </c>
    </row>
    <row r="148" spans="1:5" ht="31.5" x14ac:dyDescent="0.2">
      <c r="A148" s="57"/>
      <c r="B148" s="13" t="s">
        <v>289</v>
      </c>
      <c r="C148" s="65" t="s">
        <v>287</v>
      </c>
      <c r="D148" s="63" t="s">
        <v>290</v>
      </c>
      <c r="E148" s="9">
        <v>92.1</v>
      </c>
    </row>
    <row r="149" spans="1:5" ht="31.5" x14ac:dyDescent="0.2">
      <c r="A149" s="85">
        <v>0</v>
      </c>
      <c r="B149" s="86"/>
      <c r="C149" s="7" t="s">
        <v>16</v>
      </c>
      <c r="D149" s="7" t="s">
        <v>90</v>
      </c>
      <c r="E149" s="9">
        <f>E150+E195+E200</f>
        <v>225583.9</v>
      </c>
    </row>
    <row r="150" spans="1:5" ht="31.5" x14ac:dyDescent="0.2">
      <c r="A150" s="85">
        <v>0</v>
      </c>
      <c r="B150" s="86"/>
      <c r="C150" s="7" t="s">
        <v>91</v>
      </c>
      <c r="D150" s="7" t="s">
        <v>92</v>
      </c>
      <c r="E150" s="9">
        <f>E151+E156+E174+E191</f>
        <v>217040.4</v>
      </c>
    </row>
    <row r="151" spans="1:5" ht="37.5" x14ac:dyDescent="0.2">
      <c r="A151" s="85">
        <v>0</v>
      </c>
      <c r="B151" s="86"/>
      <c r="C151" s="7" t="s">
        <v>93</v>
      </c>
      <c r="D151" s="56" t="s">
        <v>94</v>
      </c>
      <c r="E151" s="9">
        <f>E152+E154</f>
        <v>47216.9</v>
      </c>
    </row>
    <row r="152" spans="1:5" ht="31.5" x14ac:dyDescent="0.2">
      <c r="A152" s="85">
        <v>0</v>
      </c>
      <c r="B152" s="86"/>
      <c r="C152" s="7" t="s">
        <v>95</v>
      </c>
      <c r="D152" s="7" t="s">
        <v>96</v>
      </c>
      <c r="E152" s="9">
        <f>E153</f>
        <v>42144</v>
      </c>
    </row>
    <row r="153" spans="1:5" ht="31.5" x14ac:dyDescent="0.2">
      <c r="A153" s="87">
        <v>900</v>
      </c>
      <c r="B153" s="88"/>
      <c r="C153" s="7" t="s">
        <v>175</v>
      </c>
      <c r="D153" s="7" t="s">
        <v>176</v>
      </c>
      <c r="E153" s="9">
        <v>42144</v>
      </c>
    </row>
    <row r="154" spans="1:5" ht="31.5" x14ac:dyDescent="0.2">
      <c r="A154" s="67"/>
      <c r="B154" s="13" t="s">
        <v>17</v>
      </c>
      <c r="C154" s="7" t="s">
        <v>294</v>
      </c>
      <c r="D154" s="7" t="s">
        <v>295</v>
      </c>
      <c r="E154" s="9">
        <f>E155</f>
        <v>5072.8999999999996</v>
      </c>
    </row>
    <row r="155" spans="1:5" ht="31.5" x14ac:dyDescent="0.2">
      <c r="A155" s="67"/>
      <c r="B155" s="13" t="s">
        <v>296</v>
      </c>
      <c r="C155" s="7" t="s">
        <v>297</v>
      </c>
      <c r="D155" s="7" t="s">
        <v>298</v>
      </c>
      <c r="E155" s="9">
        <v>5072.8999999999996</v>
      </c>
    </row>
    <row r="156" spans="1:5" ht="31.5" x14ac:dyDescent="0.2">
      <c r="A156" s="85">
        <v>0</v>
      </c>
      <c r="B156" s="86"/>
      <c r="C156" s="7" t="s">
        <v>97</v>
      </c>
      <c r="D156" s="7" t="s">
        <v>227</v>
      </c>
      <c r="E156" s="9">
        <f>E157+E159+E161+E163+E165+E167</f>
        <v>145964.9</v>
      </c>
    </row>
    <row r="157" spans="1:5" ht="78.75" x14ac:dyDescent="0.2">
      <c r="A157" s="85">
        <v>0</v>
      </c>
      <c r="B157" s="86"/>
      <c r="C157" s="7" t="s">
        <v>98</v>
      </c>
      <c r="D157" s="7" t="s">
        <v>228</v>
      </c>
      <c r="E157" s="9">
        <f>E158</f>
        <v>20364.099999999999</v>
      </c>
    </row>
    <row r="158" spans="1:5" ht="78.75" x14ac:dyDescent="0.2">
      <c r="A158" s="87">
        <v>910</v>
      </c>
      <c r="B158" s="88"/>
      <c r="C158" s="7" t="s">
        <v>177</v>
      </c>
      <c r="D158" s="7" t="s">
        <v>229</v>
      </c>
      <c r="E158" s="9">
        <v>20364.099999999999</v>
      </c>
    </row>
    <row r="159" spans="1:5" ht="47.25" x14ac:dyDescent="0.2">
      <c r="A159" s="12"/>
      <c r="B159" s="13" t="s">
        <v>17</v>
      </c>
      <c r="C159" s="7" t="s">
        <v>180</v>
      </c>
      <c r="D159" s="7" t="s">
        <v>181</v>
      </c>
      <c r="E159" s="9">
        <f>E160</f>
        <v>565.6</v>
      </c>
    </row>
    <row r="160" spans="1:5" ht="47.25" x14ac:dyDescent="0.2">
      <c r="A160" s="12"/>
      <c r="B160" s="13" t="s">
        <v>252</v>
      </c>
      <c r="C160" s="7" t="s">
        <v>182</v>
      </c>
      <c r="D160" s="7" t="s">
        <v>183</v>
      </c>
      <c r="E160" s="9">
        <v>565.6</v>
      </c>
    </row>
    <row r="161" spans="1:5" ht="31.5" x14ac:dyDescent="0.2">
      <c r="A161" s="12"/>
      <c r="B161" s="13" t="s">
        <v>17</v>
      </c>
      <c r="C161" s="7" t="s">
        <v>184</v>
      </c>
      <c r="D161" s="7" t="s">
        <v>185</v>
      </c>
      <c r="E161" s="9">
        <f>E162</f>
        <v>0</v>
      </c>
    </row>
    <row r="162" spans="1:5" ht="31.5" x14ac:dyDescent="0.2">
      <c r="A162" s="12"/>
      <c r="B162" s="13" t="s">
        <v>252</v>
      </c>
      <c r="C162" s="7" t="s">
        <v>186</v>
      </c>
      <c r="D162" s="7" t="s">
        <v>187</v>
      </c>
      <c r="E162" s="9">
        <v>0</v>
      </c>
    </row>
    <row r="163" spans="1:5" ht="31.5" x14ac:dyDescent="0.2">
      <c r="A163" s="12"/>
      <c r="B163" s="13" t="s">
        <v>17</v>
      </c>
      <c r="C163" s="7" t="s">
        <v>188</v>
      </c>
      <c r="D163" s="7" t="s">
        <v>189</v>
      </c>
      <c r="E163" s="9">
        <f>E164</f>
        <v>45.2</v>
      </c>
    </row>
    <row r="164" spans="1:5" ht="31.5" x14ac:dyDescent="0.2">
      <c r="A164" s="12"/>
      <c r="B164" s="13" t="s">
        <v>252</v>
      </c>
      <c r="C164" s="7" t="s">
        <v>190</v>
      </c>
      <c r="D164" s="7" t="s">
        <v>191</v>
      </c>
      <c r="E164" s="9">
        <v>45.2</v>
      </c>
    </row>
    <row r="165" spans="1:5" ht="47.25" x14ac:dyDescent="0.2">
      <c r="A165" s="12"/>
      <c r="B165" s="13" t="s">
        <v>17</v>
      </c>
      <c r="C165" s="7" t="s">
        <v>259</v>
      </c>
      <c r="D165" s="7" t="s">
        <v>260</v>
      </c>
      <c r="E165" s="9">
        <f>E166</f>
        <v>74357.5</v>
      </c>
    </row>
    <row r="166" spans="1:5" ht="63" x14ac:dyDescent="0.2">
      <c r="A166" s="12"/>
      <c r="B166" s="13" t="s">
        <v>253</v>
      </c>
      <c r="C166" s="7" t="s">
        <v>258</v>
      </c>
      <c r="D166" s="7" t="s">
        <v>257</v>
      </c>
      <c r="E166" s="9">
        <v>74357.5</v>
      </c>
    </row>
    <row r="167" spans="1:5" ht="31.5" x14ac:dyDescent="0.2">
      <c r="A167" s="85">
        <v>0</v>
      </c>
      <c r="B167" s="86"/>
      <c r="C167" s="7" t="s">
        <v>99</v>
      </c>
      <c r="D167" s="7" t="s">
        <v>100</v>
      </c>
      <c r="E167" s="9">
        <f>E168</f>
        <v>50632.500000000007</v>
      </c>
    </row>
    <row r="168" spans="1:5" ht="31.5" x14ac:dyDescent="0.2">
      <c r="A168" s="85">
        <v>0</v>
      </c>
      <c r="B168" s="86"/>
      <c r="C168" s="7" t="s">
        <v>178</v>
      </c>
      <c r="D168" s="7" t="s">
        <v>179</v>
      </c>
      <c r="E168" s="9">
        <f>E169+E170+E171+E172+E173</f>
        <v>50632.500000000007</v>
      </c>
    </row>
    <row r="169" spans="1:5" ht="31.5" x14ac:dyDescent="0.2">
      <c r="A169" s="87">
        <v>905</v>
      </c>
      <c r="B169" s="88"/>
      <c r="C169" s="7" t="s">
        <v>178</v>
      </c>
      <c r="D169" s="7" t="s">
        <v>179</v>
      </c>
      <c r="E169" s="9">
        <v>97.8</v>
      </c>
    </row>
    <row r="170" spans="1:5" ht="31.5" x14ac:dyDescent="0.2">
      <c r="A170" s="87">
        <v>900</v>
      </c>
      <c r="B170" s="88"/>
      <c r="C170" s="7" t="s">
        <v>178</v>
      </c>
      <c r="D170" s="7" t="s">
        <v>179</v>
      </c>
      <c r="E170" s="9">
        <v>37157.5</v>
      </c>
    </row>
    <row r="171" spans="1:5" ht="31.5" x14ac:dyDescent="0.2">
      <c r="A171" s="54"/>
      <c r="B171" s="55">
        <v>910</v>
      </c>
      <c r="C171" s="7" t="s">
        <v>178</v>
      </c>
      <c r="D171" s="7" t="s">
        <v>179</v>
      </c>
      <c r="E171" s="9">
        <v>12281.9</v>
      </c>
    </row>
    <row r="172" spans="1:5" ht="31.5" x14ac:dyDescent="0.2">
      <c r="A172" s="87">
        <v>920</v>
      </c>
      <c r="B172" s="88"/>
      <c r="C172" s="7" t="s">
        <v>178</v>
      </c>
      <c r="D172" s="7" t="s">
        <v>179</v>
      </c>
      <c r="E172" s="9">
        <v>909.4</v>
      </c>
    </row>
    <row r="173" spans="1:5" ht="31.5" x14ac:dyDescent="0.2">
      <c r="A173" s="57"/>
      <c r="B173" s="58">
        <v>930</v>
      </c>
      <c r="C173" s="7" t="s">
        <v>178</v>
      </c>
      <c r="D173" s="7" t="s">
        <v>179</v>
      </c>
      <c r="E173" s="9">
        <v>185.9</v>
      </c>
    </row>
    <row r="174" spans="1:5" ht="31.5" x14ac:dyDescent="0.2">
      <c r="A174" s="85">
        <v>0</v>
      </c>
      <c r="B174" s="86"/>
      <c r="C174" s="7" t="s">
        <v>101</v>
      </c>
      <c r="D174" s="7" t="s">
        <v>230</v>
      </c>
      <c r="E174" s="9">
        <f>E175+E179+E181+E183+E185+E187+E189</f>
        <v>17765.599999999999</v>
      </c>
    </row>
    <row r="175" spans="1:5" ht="31.5" x14ac:dyDescent="0.2">
      <c r="A175" s="85">
        <v>0</v>
      </c>
      <c r="B175" s="86"/>
      <c r="C175" s="7" t="s">
        <v>102</v>
      </c>
      <c r="D175" s="7" t="s">
        <v>231</v>
      </c>
      <c r="E175" s="9">
        <f>E176</f>
        <v>2964</v>
      </c>
    </row>
    <row r="176" spans="1:5" ht="31.5" x14ac:dyDescent="0.2">
      <c r="A176" s="85">
        <v>0</v>
      </c>
      <c r="B176" s="86"/>
      <c r="C176" s="7" t="s">
        <v>192</v>
      </c>
      <c r="D176" s="14" t="s">
        <v>193</v>
      </c>
      <c r="E176" s="9">
        <f>E177+E178</f>
        <v>2964</v>
      </c>
    </row>
    <row r="177" spans="1:5" ht="31.5" x14ac:dyDescent="0.2">
      <c r="A177" s="87">
        <v>905</v>
      </c>
      <c r="B177" s="88"/>
      <c r="C177" s="7" t="s">
        <v>192</v>
      </c>
      <c r="D177" s="7" t="s">
        <v>193</v>
      </c>
      <c r="E177" s="9">
        <v>2235.8000000000002</v>
      </c>
    </row>
    <row r="178" spans="1:5" ht="31.5" x14ac:dyDescent="0.2">
      <c r="A178" s="87">
        <v>910</v>
      </c>
      <c r="B178" s="88"/>
      <c r="C178" s="7" t="s">
        <v>192</v>
      </c>
      <c r="D178" s="7" t="s">
        <v>193</v>
      </c>
      <c r="E178" s="9">
        <v>728.2</v>
      </c>
    </row>
    <row r="179" spans="1:5" ht="31.5" x14ac:dyDescent="0.2">
      <c r="A179" s="85">
        <v>0</v>
      </c>
      <c r="B179" s="86"/>
      <c r="C179" s="7" t="s">
        <v>103</v>
      </c>
      <c r="D179" s="7" t="s">
        <v>232</v>
      </c>
      <c r="E179" s="9">
        <f>E180</f>
        <v>2406</v>
      </c>
    </row>
    <row r="180" spans="1:5" ht="47.25" x14ac:dyDescent="0.2">
      <c r="A180" s="87">
        <v>905</v>
      </c>
      <c r="B180" s="88"/>
      <c r="C180" s="7" t="s">
        <v>194</v>
      </c>
      <c r="D180" s="14" t="s">
        <v>195</v>
      </c>
      <c r="E180" s="9">
        <v>2406</v>
      </c>
    </row>
    <row r="181" spans="1:5" ht="63" x14ac:dyDescent="0.2">
      <c r="A181" s="85">
        <v>0</v>
      </c>
      <c r="B181" s="86"/>
      <c r="C181" s="7" t="s">
        <v>104</v>
      </c>
      <c r="D181" s="7" t="s">
        <v>196</v>
      </c>
      <c r="E181" s="9">
        <f>E182</f>
        <v>438.8</v>
      </c>
    </row>
    <row r="182" spans="1:5" ht="63" x14ac:dyDescent="0.2">
      <c r="A182" s="87">
        <v>905</v>
      </c>
      <c r="B182" s="88"/>
      <c r="C182" s="7" t="s">
        <v>197</v>
      </c>
      <c r="D182" s="14" t="s">
        <v>198</v>
      </c>
      <c r="E182" s="9">
        <v>438.8</v>
      </c>
    </row>
    <row r="183" spans="1:5" ht="63" x14ac:dyDescent="0.2">
      <c r="A183" s="85">
        <v>0</v>
      </c>
      <c r="B183" s="86"/>
      <c r="C183" s="7" t="s">
        <v>105</v>
      </c>
      <c r="D183" s="7" t="s">
        <v>106</v>
      </c>
      <c r="E183" s="9">
        <f>E184</f>
        <v>709.2</v>
      </c>
    </row>
    <row r="184" spans="1:5" ht="63.75" thickBot="1" x14ac:dyDescent="0.25">
      <c r="A184" s="87">
        <v>910</v>
      </c>
      <c r="B184" s="88"/>
      <c r="C184" s="7" t="s">
        <v>199</v>
      </c>
      <c r="D184" s="14" t="s">
        <v>200</v>
      </c>
      <c r="E184" s="9">
        <v>709.2</v>
      </c>
    </row>
    <row r="185" spans="1:5" ht="48" thickBot="1" x14ac:dyDescent="0.25">
      <c r="A185" s="12"/>
      <c r="B185" s="29" t="s">
        <v>17</v>
      </c>
      <c r="C185" s="51" t="s">
        <v>201</v>
      </c>
      <c r="D185" s="31" t="s">
        <v>202</v>
      </c>
      <c r="E185" s="9">
        <f>E186</f>
        <v>305.7</v>
      </c>
    </row>
    <row r="186" spans="1:5" ht="47.25" x14ac:dyDescent="0.2">
      <c r="A186" s="12"/>
      <c r="B186" s="21">
        <v>910</v>
      </c>
      <c r="C186" s="30" t="s">
        <v>203</v>
      </c>
      <c r="D186" s="24" t="s">
        <v>204</v>
      </c>
      <c r="E186" s="9">
        <v>305.7</v>
      </c>
    </row>
    <row r="187" spans="1:5" ht="47.25" x14ac:dyDescent="0.2">
      <c r="A187" s="12"/>
      <c r="B187" s="13" t="s">
        <v>17</v>
      </c>
      <c r="C187" s="32" t="s">
        <v>205</v>
      </c>
      <c r="D187" s="24" t="s">
        <v>206</v>
      </c>
      <c r="E187" s="9">
        <f>E188</f>
        <v>2.4</v>
      </c>
    </row>
    <row r="188" spans="1:5" ht="63" x14ac:dyDescent="0.2">
      <c r="A188" s="12"/>
      <c r="B188" s="13" t="s">
        <v>253</v>
      </c>
      <c r="C188" s="32" t="s">
        <v>207</v>
      </c>
      <c r="D188" s="33" t="s">
        <v>208</v>
      </c>
      <c r="E188" s="9">
        <v>2.4</v>
      </c>
    </row>
    <row r="189" spans="1:5" ht="31.5" x14ac:dyDescent="0.2">
      <c r="A189" s="85">
        <v>0</v>
      </c>
      <c r="B189" s="86"/>
      <c r="C189" s="7" t="s">
        <v>107</v>
      </c>
      <c r="D189" s="7" t="s">
        <v>108</v>
      </c>
      <c r="E189" s="9">
        <f>E190</f>
        <v>10939.5</v>
      </c>
    </row>
    <row r="190" spans="1:5" ht="31.5" x14ac:dyDescent="0.2">
      <c r="A190" s="87">
        <v>905</v>
      </c>
      <c r="B190" s="88"/>
      <c r="C190" s="7" t="s">
        <v>209</v>
      </c>
      <c r="D190" s="7" t="s">
        <v>210</v>
      </c>
      <c r="E190" s="9">
        <v>10939.5</v>
      </c>
    </row>
    <row r="191" spans="1:5" ht="31.5" x14ac:dyDescent="0.2">
      <c r="A191" s="57"/>
      <c r="B191" s="13" t="s">
        <v>17</v>
      </c>
      <c r="C191" s="59" t="s">
        <v>277</v>
      </c>
      <c r="D191" s="60" t="s">
        <v>278</v>
      </c>
      <c r="E191" s="9">
        <f>E192</f>
        <v>6093</v>
      </c>
    </row>
    <row r="192" spans="1:5" ht="31.5" x14ac:dyDescent="0.2">
      <c r="A192" s="57"/>
      <c r="B192" s="13" t="s">
        <v>17</v>
      </c>
      <c r="C192" s="59" t="s">
        <v>279</v>
      </c>
      <c r="D192" s="61" t="s">
        <v>280</v>
      </c>
      <c r="E192" s="9">
        <f>E193+E194</f>
        <v>6093</v>
      </c>
    </row>
    <row r="193" spans="1:5" ht="31.5" x14ac:dyDescent="0.2">
      <c r="A193" s="57"/>
      <c r="B193" s="13" t="s">
        <v>252</v>
      </c>
      <c r="C193" s="59" t="s">
        <v>281</v>
      </c>
      <c r="D193" s="62" t="s">
        <v>282</v>
      </c>
      <c r="E193" s="9">
        <v>157.5</v>
      </c>
    </row>
    <row r="194" spans="1:5" ht="31.5" x14ac:dyDescent="0.2">
      <c r="A194" s="57"/>
      <c r="B194" s="13" t="s">
        <v>253</v>
      </c>
      <c r="C194" s="59" t="s">
        <v>281</v>
      </c>
      <c r="D194" s="62" t="s">
        <v>282</v>
      </c>
      <c r="E194" s="9">
        <v>5935.5</v>
      </c>
    </row>
    <row r="195" spans="1:5" ht="31.5" x14ac:dyDescent="0.2">
      <c r="A195" s="12"/>
      <c r="B195" s="13" t="s">
        <v>17</v>
      </c>
      <c r="C195" s="7" t="s">
        <v>233</v>
      </c>
      <c r="D195" s="7" t="s">
        <v>234</v>
      </c>
      <c r="E195" s="9">
        <f>E196</f>
        <v>8568.7000000000007</v>
      </c>
    </row>
    <row r="196" spans="1:5" ht="31.5" x14ac:dyDescent="0.2">
      <c r="A196" s="12"/>
      <c r="B196" s="13" t="s">
        <v>17</v>
      </c>
      <c r="C196" s="7" t="s">
        <v>235</v>
      </c>
      <c r="D196" s="7" t="s">
        <v>236</v>
      </c>
      <c r="E196" s="9">
        <f>E197</f>
        <v>8568.7000000000007</v>
      </c>
    </row>
    <row r="197" spans="1:5" ht="31.5" x14ac:dyDescent="0.2">
      <c r="A197" s="66"/>
      <c r="B197" s="13" t="s">
        <v>17</v>
      </c>
      <c r="C197" s="7" t="s">
        <v>237</v>
      </c>
      <c r="D197" s="7" t="s">
        <v>238</v>
      </c>
      <c r="E197" s="9">
        <f>E198+E199</f>
        <v>8568.7000000000007</v>
      </c>
    </row>
    <row r="198" spans="1:5" ht="31.5" x14ac:dyDescent="0.2">
      <c r="A198" s="57"/>
      <c r="B198" s="13" t="s">
        <v>252</v>
      </c>
      <c r="C198" s="7" t="s">
        <v>237</v>
      </c>
      <c r="D198" s="7" t="s">
        <v>238</v>
      </c>
      <c r="E198" s="9">
        <v>100</v>
      </c>
    </row>
    <row r="199" spans="1:5" ht="31.5" x14ac:dyDescent="0.2">
      <c r="A199" s="12"/>
      <c r="B199" s="13" t="s">
        <v>253</v>
      </c>
      <c r="C199" s="7" t="s">
        <v>237</v>
      </c>
      <c r="D199" s="7" t="s">
        <v>238</v>
      </c>
      <c r="E199" s="9">
        <v>8468.7000000000007</v>
      </c>
    </row>
    <row r="200" spans="1:5" ht="47.25" x14ac:dyDescent="0.2">
      <c r="A200" s="70"/>
      <c r="B200" s="13" t="s">
        <v>17</v>
      </c>
      <c r="C200" s="74" t="s">
        <v>310</v>
      </c>
      <c r="D200" s="7" t="s">
        <v>311</v>
      </c>
      <c r="E200" s="9">
        <f>E201</f>
        <v>-25.2</v>
      </c>
    </row>
    <row r="201" spans="1:5" ht="47.25" x14ac:dyDescent="0.2">
      <c r="A201" s="70"/>
      <c r="B201" s="13" t="s">
        <v>17</v>
      </c>
      <c r="C201" s="77" t="s">
        <v>312</v>
      </c>
      <c r="D201" s="73" t="s">
        <v>313</v>
      </c>
      <c r="E201" s="9">
        <f>E202</f>
        <v>-25.2</v>
      </c>
    </row>
    <row r="202" spans="1:5" ht="47.25" x14ac:dyDescent="0.2">
      <c r="A202" s="70"/>
      <c r="B202" s="13" t="s">
        <v>252</v>
      </c>
      <c r="C202" s="72" t="s">
        <v>314</v>
      </c>
      <c r="D202" s="7" t="s">
        <v>315</v>
      </c>
      <c r="E202" s="9">
        <v>-25.2</v>
      </c>
    </row>
    <row r="203" spans="1:5" ht="15.75" x14ac:dyDescent="0.25">
      <c r="A203" s="92"/>
      <c r="B203" s="93"/>
      <c r="C203" s="34"/>
      <c r="D203" s="35" t="s">
        <v>109</v>
      </c>
      <c r="E203" s="36">
        <f>E4+E149</f>
        <v>299443.5</v>
      </c>
    </row>
    <row r="204" spans="1:5" x14ac:dyDescent="0.2">
      <c r="A204" s="3"/>
    </row>
  </sheetData>
  <mergeCells count="97">
    <mergeCell ref="A203:B203"/>
    <mergeCell ref="A2:E2"/>
    <mergeCell ref="A189:B189"/>
    <mergeCell ref="A190:B190"/>
    <mergeCell ref="A177:B177"/>
    <mergeCell ref="A178:B178"/>
    <mergeCell ref="A179:B179"/>
    <mergeCell ref="A180:B180"/>
    <mergeCell ref="A181:B181"/>
    <mergeCell ref="A182:B182"/>
    <mergeCell ref="A184:B184"/>
    <mergeCell ref="A167:B167"/>
    <mergeCell ref="A168:B168"/>
    <mergeCell ref="A169:B169"/>
    <mergeCell ref="A170:B170"/>
    <mergeCell ref="A172:B172"/>
    <mergeCell ref="A174:B174"/>
    <mergeCell ref="A175:B175"/>
    <mergeCell ref="A176:B176"/>
    <mergeCell ref="A183:B183"/>
    <mergeCell ref="A80:B80"/>
    <mergeCell ref="A83:B83"/>
    <mergeCell ref="A158:B158"/>
    <mergeCell ref="A107:B107"/>
    <mergeCell ref="A108:B108"/>
    <mergeCell ref="A109:B109"/>
    <mergeCell ref="A110:B110"/>
    <mergeCell ref="A112:B112"/>
    <mergeCell ref="A149:B149"/>
    <mergeCell ref="A150:B150"/>
    <mergeCell ref="A151:B151"/>
    <mergeCell ref="A152:B152"/>
    <mergeCell ref="A153:B153"/>
    <mergeCell ref="A156:B156"/>
    <mergeCell ref="A157:B157"/>
    <mergeCell ref="A104:B104"/>
    <mergeCell ref="A106:B106"/>
    <mergeCell ref="A86:B86"/>
    <mergeCell ref="A87:B87"/>
    <mergeCell ref="A88:B88"/>
    <mergeCell ref="A89:B89"/>
    <mergeCell ref="A92:B92"/>
    <mergeCell ref="A97:B97"/>
    <mergeCell ref="A98:B98"/>
    <mergeCell ref="A99:B99"/>
    <mergeCell ref="A100:B100"/>
    <mergeCell ref="A103:B103"/>
    <mergeCell ref="A84:B84"/>
    <mergeCell ref="A85:B85"/>
    <mergeCell ref="A55:B55"/>
    <mergeCell ref="A59:B59"/>
    <mergeCell ref="A60:B60"/>
    <mergeCell ref="A61:B61"/>
    <mergeCell ref="A62:B62"/>
    <mergeCell ref="A63:B63"/>
    <mergeCell ref="A64:B64"/>
    <mergeCell ref="A65:B65"/>
    <mergeCell ref="A66:B66"/>
    <mergeCell ref="A67:B67"/>
    <mergeCell ref="A68:B68"/>
    <mergeCell ref="A69:B69"/>
    <mergeCell ref="A78:B78"/>
    <mergeCell ref="A79:B79"/>
    <mergeCell ref="A51:B51"/>
    <mergeCell ref="A25:B25"/>
    <mergeCell ref="A26:B26"/>
    <mergeCell ref="A27:B27"/>
    <mergeCell ref="A28:B28"/>
    <mergeCell ref="A29:B29"/>
    <mergeCell ref="A30:B30"/>
    <mergeCell ref="A31:B31"/>
    <mergeCell ref="A32:B32"/>
    <mergeCell ref="A33:B33"/>
    <mergeCell ref="A36:B36"/>
    <mergeCell ref="A37:B37"/>
    <mergeCell ref="A38:B38"/>
    <mergeCell ref="A19:B19"/>
    <mergeCell ref="A20:B20"/>
    <mergeCell ref="A39:B39"/>
    <mergeCell ref="A40:B40"/>
    <mergeCell ref="A50:B50"/>
    <mergeCell ref="A21:B21"/>
    <mergeCell ref="A22:B22"/>
    <mergeCell ref="A23:B23"/>
    <mergeCell ref="A24:B24"/>
    <mergeCell ref="A3:C3"/>
    <mergeCell ref="A4:B4"/>
    <mergeCell ref="A5:B5"/>
    <mergeCell ref="A6:B6"/>
    <mergeCell ref="A8:B8"/>
    <mergeCell ref="A17:B17"/>
    <mergeCell ref="A18:B18"/>
    <mergeCell ref="A10:B10"/>
    <mergeCell ref="A12:B12"/>
    <mergeCell ref="A14:B14"/>
    <mergeCell ref="A15:B15"/>
    <mergeCell ref="A16:B16"/>
  </mergeCells>
  <pageMargins left="0.70866141732283472" right="0.11811023622047245" top="0.74803149606299213" bottom="0.35433070866141736" header="0.31496062992125984" footer="0.31496062992125984"/>
  <pageSetup paperSize="9" scale="9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 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Елена</cp:lastModifiedBy>
  <cp:lastPrinted>2021-11-30T08:30:12Z</cp:lastPrinted>
  <dcterms:created xsi:type="dcterms:W3CDTF">2020-09-28T08:40:50Z</dcterms:created>
  <dcterms:modified xsi:type="dcterms:W3CDTF">2023-12-14T13:46:47Z</dcterms:modified>
</cp:coreProperties>
</file>