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75" windowWidth="15570" windowHeight="1096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E142" i="1" l="1"/>
  <c r="E138" i="1" s="1"/>
  <c r="F142" i="1"/>
  <c r="F138" i="1" s="1"/>
  <c r="F151" i="1"/>
  <c r="F161" i="1"/>
  <c r="E161" i="1"/>
  <c r="F180" i="1"/>
  <c r="E180" i="1"/>
  <c r="F181" i="1"/>
  <c r="E181" i="1"/>
  <c r="F178" i="1" l="1"/>
  <c r="E178" i="1"/>
  <c r="E151" i="1"/>
  <c r="F121" i="1" l="1"/>
  <c r="E121" i="1"/>
  <c r="F22" i="1" l="1"/>
  <c r="E22" i="1"/>
  <c r="F127" i="1" l="1"/>
  <c r="E127" i="1"/>
  <c r="F114" i="1"/>
  <c r="E114" i="1"/>
  <c r="E107" i="1"/>
  <c r="E67" i="1"/>
  <c r="F67" i="1"/>
  <c r="E23" i="1"/>
  <c r="F18" i="1"/>
  <c r="E18" i="1"/>
  <c r="F16" i="1"/>
  <c r="E16" i="1"/>
  <c r="F14" i="1"/>
  <c r="E14" i="1"/>
  <c r="E10" i="1" l="1"/>
  <c r="F10" i="1"/>
  <c r="F153" i="1" l="1"/>
  <c r="E153" i="1"/>
  <c r="E47" i="1" l="1"/>
  <c r="F176" i="1"/>
  <c r="E176" i="1"/>
  <c r="F156" i="1"/>
  <c r="E156" i="1"/>
  <c r="F131" i="1" l="1"/>
  <c r="F111" i="1"/>
  <c r="F107" i="1"/>
  <c r="F94" i="1"/>
  <c r="F83" i="1"/>
  <c r="F76" i="1"/>
  <c r="F58" i="1"/>
  <c r="F57" i="1" s="1"/>
  <c r="E131" i="1"/>
  <c r="E111" i="1"/>
  <c r="E94" i="1" l="1"/>
  <c r="E83" i="1"/>
  <c r="E76" i="1" l="1"/>
  <c r="E58" i="1" l="1"/>
  <c r="E57" i="1" s="1"/>
  <c r="E12" i="1"/>
  <c r="F163" i="1" l="1"/>
  <c r="E163" i="1"/>
  <c r="F90" i="1"/>
  <c r="E90" i="1"/>
  <c r="E8" i="1" l="1"/>
  <c r="E7" i="1" s="1"/>
  <c r="F110" i="1" l="1"/>
  <c r="E110" i="1" l="1"/>
  <c r="E174" i="1" l="1"/>
  <c r="E172" i="1"/>
  <c r="E170" i="1"/>
  <c r="E168" i="1"/>
  <c r="E166" i="1"/>
  <c r="E162" i="1"/>
  <c r="E155" i="1"/>
  <c r="E149" i="1" l="1"/>
  <c r="E147" i="1"/>
  <c r="E145" i="1"/>
  <c r="E143" i="1"/>
  <c r="F140" i="1"/>
  <c r="F139" i="1" s="1"/>
  <c r="E140" i="1"/>
  <c r="E139" i="1" s="1"/>
  <c r="E137" i="1" l="1"/>
  <c r="E135" i="1"/>
  <c r="E134" i="1"/>
  <c r="E130" i="1"/>
  <c r="E125" i="1"/>
  <c r="E123" i="1"/>
  <c r="E119" i="1"/>
  <c r="E117" i="1"/>
  <c r="E106" i="1"/>
  <c r="E102" i="1"/>
  <c r="E101" i="1" s="1"/>
  <c r="E99" i="1"/>
  <c r="E98" i="1"/>
  <c r="E93" i="1"/>
  <c r="E92" i="1" s="1"/>
  <c r="E89" i="1"/>
  <c r="E88" i="1" s="1"/>
  <c r="E82" i="1"/>
  <c r="E75" i="1"/>
  <c r="E74" i="1" s="1"/>
  <c r="E72" i="1"/>
  <c r="E71" i="1" s="1"/>
  <c r="E69" i="1"/>
  <c r="E65" i="1"/>
  <c r="E55" i="1"/>
  <c r="E52" i="1"/>
  <c r="E50" i="1"/>
  <c r="E45" i="1"/>
  <c r="E42" i="1"/>
  <c r="E40" i="1"/>
  <c r="E38" i="1"/>
  <c r="E36" i="1"/>
  <c r="E32" i="1"/>
  <c r="E31" i="1" s="1"/>
  <c r="E28" i="1"/>
  <c r="E29" i="1"/>
  <c r="E25" i="1"/>
  <c r="E21" i="1" s="1"/>
  <c r="E26" i="1"/>
  <c r="E6" i="1"/>
  <c r="E105" i="1" l="1"/>
  <c r="E104" i="1" s="1"/>
  <c r="E35" i="1"/>
  <c r="E34" i="1" s="1"/>
  <c r="E54" i="1"/>
  <c r="E87" i="1"/>
  <c r="E20" i="1"/>
  <c r="E64" i="1"/>
  <c r="E63" i="1" s="1"/>
  <c r="E49" i="1"/>
  <c r="E44" i="1" s="1"/>
  <c r="E97" i="1"/>
  <c r="E5" i="1" l="1"/>
  <c r="E183" i="1"/>
  <c r="F174" i="1" l="1"/>
  <c r="F149" i="1"/>
  <c r="F147" i="1"/>
  <c r="F145" i="1"/>
  <c r="F130" i="1" l="1"/>
  <c r="F125" i="1"/>
  <c r="F123" i="1"/>
  <c r="F119" i="1"/>
  <c r="F117" i="1"/>
  <c r="F106" i="1"/>
  <c r="F102" i="1"/>
  <c r="F93" i="1"/>
  <c r="F82" i="1"/>
  <c r="F75" i="1"/>
  <c r="F74" i="1" s="1"/>
  <c r="F72" i="1"/>
  <c r="F71" i="1" s="1"/>
  <c r="F69" i="1"/>
  <c r="F65" i="1"/>
  <c r="F55" i="1"/>
  <c r="F52" i="1"/>
  <c r="F50" i="1"/>
  <c r="F45" i="1"/>
  <c r="F47" i="1"/>
  <c r="F105" i="1" l="1"/>
  <c r="F64" i="1"/>
  <c r="F63" i="1" s="1"/>
  <c r="F54" i="1"/>
  <c r="F49" i="1"/>
  <c r="F44" i="1" s="1"/>
  <c r="F162" i="1" l="1"/>
  <c r="F172" i="1" l="1"/>
  <c r="F12" i="1" l="1"/>
  <c r="F8" i="1"/>
  <c r="F7" i="1" s="1"/>
  <c r="F135" i="1" l="1"/>
  <c r="F134" i="1" s="1"/>
  <c r="F104" i="1" s="1"/>
  <c r="F38" i="1"/>
  <c r="F170" i="1" l="1"/>
  <c r="F168" i="1"/>
  <c r="F166" i="1"/>
  <c r="F155" i="1"/>
  <c r="F143" i="1"/>
  <c r="F101" i="1"/>
  <c r="F99" i="1"/>
  <c r="F98" i="1"/>
  <c r="F92" i="1"/>
  <c r="F42" i="1"/>
  <c r="F40" i="1"/>
  <c r="F36" i="1"/>
  <c r="F35" i="1" s="1"/>
  <c r="F32" i="1"/>
  <c r="F31" i="1" s="1"/>
  <c r="F21" i="1" s="1"/>
  <c r="F29" i="1"/>
  <c r="F28" i="1"/>
  <c r="F26" i="1"/>
  <c r="F25" i="1"/>
  <c r="F23" i="1"/>
  <c r="F6" i="1"/>
  <c r="F34" i="1" l="1"/>
  <c r="F20" i="1"/>
  <c r="F5" i="1" s="1"/>
  <c r="F97" i="1"/>
  <c r="F89" i="1"/>
  <c r="F88" i="1" s="1"/>
  <c r="F87" i="1" s="1"/>
  <c r="F137" i="1" l="1"/>
  <c r="F183" i="1" l="1"/>
</calcChain>
</file>

<file path=xl/sharedStrings.xml><?xml version="1.0" encoding="utf-8"?>
<sst xmlns="http://schemas.openxmlformats.org/spreadsheetml/2006/main" count="411" uniqueCount="299">
  <si>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</si>
  <si>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</si>
  <si>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</si>
  <si>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</si>
  <si>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</si>
  <si>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</si>
  <si>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</si>
  <si>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</si>
  <si>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</si>
  <si>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</si>
  <si>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</si>
  <si>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</si>
  <si>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</si>
  <si>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</si>
  <si>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</si>
  <si>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</si>
  <si>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</si>
  <si>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</si>
  <si>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</si>
  <si>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</si>
  <si>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</si>
  <si>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</si>
  <si>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</si>
  <si>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</si>
  <si>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</si>
  <si>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</si>
  <si>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</si>
  <si>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</si>
  <si>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</si>
  <si>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</si>
  <si>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</si>
  <si>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</si>
  <si>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</si>
  <si>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</si>
  <si>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</si>
  <si>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</si>
  <si>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</si>
  <si>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</si>
  <si>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</si>
  <si>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</si>
  <si>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</si>
  <si>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</si>
  <si>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</si>
  <si>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</si>
  <si>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</si>
  <si>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</si>
  <si>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</si>
  <si>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</si>
  <si>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</si>
  <si>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</si>
  <si>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</si>
  <si>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</si>
  <si>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</si>
  <si>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</si>
  <si>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</si>
  <si>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</si>
  <si>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</si>
  <si>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</si>
  <si>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</si>
  <si>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</si>
  <si>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</si>
  <si>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</si>
  <si>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</si>
  <si>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</si>
  <si>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</si>
  <si>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</si>
  <si>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</si>
  <si>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</si>
  <si>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</si>
  <si>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</si>
  <si>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</si>
  <si>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</si>
  <si>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выбросы загрязняющих веществ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</si>
  <si>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</si>
  <si>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</si>
  <si>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</si>
  <si>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</si>
  <si>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</si>
  <si>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</si>
  <si>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</si>
  <si>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</si>
  <si>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</si>
  <si>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</si>
  <si>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</si>
  <si>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</si>
  <si>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</si>
  <si>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</si>
  <si>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</si>
  <si>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</si>
  <si>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</si>
  <si>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</si>
  <si>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</si>
  <si>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</si>
  <si>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</si>
  <si>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</si>
  <si>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</si>
  <si>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</si>
  <si>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</si>
  <si>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</si>
  <si>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</si>
  <si>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</si>
  <si>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</si>
  <si>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</si>
  <si>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</si>
  <si>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</si>
  <si>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</si>
  <si>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</si>
  <si>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</si>
  <si>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</si>
  <si>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</si>
  <si>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</si>
  <si>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</si>
  <si>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</si>
  <si>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</si>
  <si>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</si>
  <si>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</si>
  <si>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</si>
  <si>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</si>
  <si>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</si>
  <si>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</si>
  <si>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</si>
  <si>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</si>
  <si>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</si>
  <si>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</si>
  <si>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</si>
  <si>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</si>
  <si>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</si>
  <si>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</si>
  <si>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</si>
  <si>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</si>
  <si>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</si>
  <si>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</si>
  <si>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</si>
  <si>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</si>
  <si>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</si>
  <si>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</si>
  <si>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</si>
  <si>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</si>
  <si>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</si>
  <si>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</si>
  <si>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</si>
  <si>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</si>
  <si>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</si>
  <si>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</si>
  <si>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</si>
  <si>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</si>
  <si>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</si>
  <si>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</si>
  <si>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</si>
  <si>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</si>
  <si>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</si>
  <si>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</si>
  <si>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</si>
  <si>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</si>
  <si>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</si>
  <si>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</si>
  <si>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</si>
  <si>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</si>
  <si>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</si>
  <si>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</si>
  <si>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</si>
  <si>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</si>
  <si>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</si>
  <si>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</si>
  <si>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</si>
  <si>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</si>
  <si>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</si>
  <si>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</si>
  <si>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</si>
  <si>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</si>
  <si>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</si>
  <si>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</si>
  <si>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</si>
  <si>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</si>
  <si>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</si>
  <si>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</si>
  <si>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</si>
  <si>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</si>
  <si>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</si>
  <si>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</si>
  <si>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</si>
  <si>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</si>
  <si>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2 02 25511 00 0000 150</t>
  </si>
  <si>
    <t>Субсидии бюджетам на проведение комплексных кадастровых работ</t>
  </si>
  <si>
    <t>2 02 25511 14 0000 150</t>
  </si>
  <si>
    <t>Субсидии бюджетам муниципальных округов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</si>
  <si>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</si>
  <si>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</si>
  <si>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</si>
  <si>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</si>
  <si>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</si>
  <si>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</si>
  <si>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</si>
  <si>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</si>
  <si>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</si>
  <si>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</si>
  <si>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</si>
  <si>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</si>
  <si>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</si>
  <si>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</si>
  <si>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</si>
  <si>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</si>
  <si>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</si>
  <si>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</si>
  <si>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</si>
  <si>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</si>
  <si>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</si>
  <si>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</si>
  <si>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</si>
  <si>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Акцизы по подакцизным товарам (продукции) производимым на
территории Российской Федерации</t>
    </r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</si>
  <si>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</si>
  <si>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</si>
  <si>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</si>
  <si>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</si>
  <si>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</si>
  <si>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</si>
  <si>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</si>
  <si>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</si>
  <si>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</si>
  <si>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</si>
  <si>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</si>
  <si>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</si>
  <si>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</si>
  <si>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</si>
  <si>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</si>
  <si>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</si>
  <si>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</si>
  <si>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</si>
  <si>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</si>
  <si>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</si>
  <si>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</si>
  <si>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</si>
  <si>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
Объем поступления налоговых и неналоговых доходов и объем безвозмездных  поступлений по статьям и подстатьям
классификации  доходов бюджетов на плановый период 2022-2023 годы
                                                                                                                                   тыс. руб.</t>
  </si>
  <si>
    <t>сумма, тыс. руб.</t>
  </si>
  <si>
    <t>БЕЗВОЗМЕЗДНЫЕ ПОСТУПЛЕНИЯ ОТ ДРУГИХ БЮДЖЕТОВ БЮДЖЕТНОЙ СИСТЕМЫ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</si>
  <si>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</si>
  <si>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</si>
  <si>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</si>
  <si>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</si>
  <si>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</si>
  <si>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</si>
  <si>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</si>
  <si>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</si>
  <si>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</si>
  <si>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</si>
  <si>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</si>
  <si>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</si>
  <si>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910</t>
  </si>
  <si>
    <t>905</t>
  </si>
  <si>
    <t>1 06 06030 00 0000 110</t>
  </si>
  <si>
    <t>920</t>
  </si>
  <si>
    <t>930</t>
  </si>
  <si>
    <t>935</t>
  </si>
  <si>
    <t>925</t>
  </si>
  <si>
    <t>1 12 01040 01 0000 120</t>
  </si>
  <si>
    <t>1 12 01041 01 0000 120</t>
  </si>
  <si>
    <t>Плата за размещение отходов производства и потребления</t>
  </si>
  <si>
    <t>Плата за размещение отходов производства</t>
  </si>
  <si>
    <t>Доходы от продажи земельных участков, находящихся в государственной и муниципальной собственности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</si>
  <si>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</si>
  <si>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</si>
  <si>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</si>
  <si>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</si>
  <si>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1 16 01133 01 0000 140</t>
  </si>
  <si>
    <t xml:space="preserve">1 16 01203 01 0000 140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</si>
  <si>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</si>
  <si>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</si>
  <si>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</si>
  <si>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</si>
  <si>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</si>
  <si>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2026 год</t>
  </si>
  <si>
    <t>1 14 02043 14 0000 410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</si>
  <si>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</si>
  <si>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Приложение  № 4
к решению Думы Немского муниципального округа от  №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</si>
  <si>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</si>
  <si>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</si>
  <si>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</si>
  <si>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</si>
  <si>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r>
      <t xml:space="preserve">
Объемы поступления налоговых и неналоговых доходов, объемы безвозмездных  поступлений по подстатьям классификации  доходов бюджетов  на плановый период                                        2026-2027 годы
                                                           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</si>
  <si>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 xml:space="preserve">  2027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</si>
  <si>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</si>
  <si>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</si>
  <si>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1 01 0208 01 0000 110</t>
  </si>
  <si>
    <t>1 01 02080 01 0000 110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</si>
  <si>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</si>
  <si>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</si>
  <si>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</si>
  <si>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836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</si>
  <si>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</si>
  <si>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</si>
  <si>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</si>
  <si>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</si>
  <si>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>2 02 25555 14 0000 150</t>
  </si>
  <si>
    <t>2 02 25555 00 0000 150</t>
  </si>
  <si>
    <t>Субсидии бюджетам  на реализацию программ формирования современной городской среды</t>
  </si>
  <si>
    <t>2 02 40000 00 0000 150</t>
  </si>
  <si>
    <t>2 02 49999 00 0000 150</t>
  </si>
  <si>
    <t>2 02 49999 14 0000 150</t>
  </si>
  <si>
    <t>ИНЫЕ МБТ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</si>
</sst>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.0"/>
  </numFmts>
  <fonts count="10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wrapText="1"/>
    </xf>
    <xf numFmtId="0" fontId="2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 indent="2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1" fontId="5" fillId="0" borderId="2" xfId="0" applyNumberFormat="1" applyFont="1" applyFill="1" applyBorder="1" applyAlignment="1">
      <alignment horizontal="left" vertical="top" shrinkToFit="1"/>
    </xf>
    <xf numFmtId="49" fontId="5" fillId="0" borderId="3" xfId="0" applyNumberFormat="1" applyFont="1" applyFill="1" applyBorder="1" applyAlignment="1">
      <alignment horizontal="left" vertical="top" shrinkToFit="1"/>
    </xf>
    <xf numFmtId="0" fontId="5" fillId="0" borderId="1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1" fontId="5" fillId="0" borderId="3" xfId="0" applyNumberFormat="1" applyFont="1" applyFill="1" applyBorder="1" applyAlignment="1">
      <alignment horizontal="left" vertical="top" shrinkToFit="1"/>
    </xf>
    <xf numFmtId="0" fontId="5" fillId="0" borderId="0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/>
    </xf>
    <xf numFmtId="0" fontId="5" fillId="0" borderId="12" xfId="0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" fontId="5" fillId="0" borderId="2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5" fillId="0" borderId="22" xfId="0" applyFont="1" applyFill="1" applyBorder="1" applyAlignment="1">
      <alignment horizontal="left" vertical="top" wrapText="1"/>
    </xf>
    <xf numFmtId="49" fontId="5" fillId="0" borderId="24" xfId="0" applyNumberFormat="1" applyFont="1" applyFill="1" applyBorder="1" applyAlignment="1">
      <alignment horizontal="left" vertical="top"/>
    </xf>
    <xf numFmtId="0" fontId="5" fillId="0" borderId="26" xfId="0" applyFont="1" applyFill="1" applyBorder="1" applyAlignment="1">
      <alignment horizontal="left" vertical="top" wrapText="1"/>
    </xf>
    <xf numFmtId="0" fontId="6" fillId="0" borderId="23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horizontal="left" vertical="top"/>
    </xf>
    <xf numFmtId="0" fontId="5" fillId="0" borderId="25" xfId="0" applyFont="1" applyFill="1" applyBorder="1" applyAlignment="1">
      <alignment horizontal="left" vertical="top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1" fontId="5" fillId="0" borderId="2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5" fillId="0" borderId="28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6" fillId="0" borderId="29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wrapText="1"/>
    </xf>
    <xf numFmtId="1" fontId="5" fillId="0" borderId="2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" fontId="5" fillId="0" borderId="2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64" fontId="5" fillId="0" borderId="3" xfId="0" applyNumberFormat="1" applyFont="1" applyFill="1" applyBorder="1" applyAlignment="1">
      <alignment horizontal="left" vertical="top" shrinkToFit="1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0" fontId="4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left" vertical="top"/>
    </xf>
    <xf numFmtId="0" fontId="3" fillId="0" borderId="17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3" xfId="0" applyNumberFormat="1" applyFont="1" applyFill="1" applyBorder="1" applyAlignment="1">
      <alignment horizontal="center" vertical="center" shrinkToFi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tabSelected="1" topLeftCell="B1" zoomScale="95" zoomScaleNormal="95" workbookViewId="0">
      <selection activeCell="E183" sqref="E183"/>
    </sheetView>
  </sheetViews>
  <sheetFormatPr defaultRowHeight="12.75" x14ac:dyDescent="0.2"/>
  <cols>
    <col min="1" max="1" width="1.1640625" hidden="1" customWidth="1"/>
    <col min="2" max="2" width="6.83203125" customWidth="1"/>
    <col min="3" max="3" width="28.83203125" customWidth="1"/>
    <col min="4" max="4" width="81" customWidth="1"/>
    <col min="5" max="6" width="13" style="95" customWidth="1"/>
  </cols>
  <sheetData>
    <row r="1" spans="1:6" ht="60" customHeight="1" x14ac:dyDescent="0.2">
      <c r="D1" s="72" t="s">
        <v>273</v>
      </c>
      <c r="E1" s="73"/>
      <c r="F1" s="73"/>
    </row>
    <row r="2" spans="1:6" ht="105" customHeight="1" x14ac:dyDescent="0.2">
      <c r="A2" s="2" t="s">
        <v>232</v>
      </c>
      <c r="B2" s="2"/>
      <c r="C2" s="79" t="s">
        <v>278</v>
      </c>
      <c r="D2" s="80"/>
      <c r="E2" s="80"/>
      <c r="F2" s="80"/>
    </row>
    <row r="3" spans="1:6" ht="32.25" customHeight="1" x14ac:dyDescent="0.2">
      <c r="A3" s="74" t="s">
        <v>110</v>
      </c>
      <c r="B3" s="76"/>
      <c r="C3" s="77"/>
      <c r="D3" s="74" t="s">
        <v>111</v>
      </c>
      <c r="E3" s="81" t="s">
        <v>233</v>
      </c>
      <c r="F3" s="82"/>
    </row>
    <row r="4" spans="1:6" ht="45" customHeight="1" x14ac:dyDescent="0.2">
      <c r="A4" s="75"/>
      <c r="B4" s="75"/>
      <c r="C4" s="78"/>
      <c r="D4" s="75"/>
      <c r="E4" s="83" t="s">
        <v>270</v>
      </c>
      <c r="F4" s="83" t="s">
        <v>279</v>
      </c>
    </row>
    <row r="5" spans="1:6" ht="15.75" x14ac:dyDescent="0.2">
      <c r="A5" s="66">
        <v>0</v>
      </c>
      <c r="B5" s="67"/>
      <c r="C5" s="3" t="s">
        <v>21</v>
      </c>
      <c r="D5" s="4" t="s">
        <v>22</v>
      </c>
      <c r="E5" s="84">
        <f>E6+E20+E34+E44+E54+E63+E82+E87+E97+E104+E121</f>
        <v>93845.499999999985</v>
      </c>
      <c r="F5" s="84">
        <f>F6+F20+F34+F44+F54+F63+F82+F87+F97+F104+F121</f>
        <v>98149.400000000009</v>
      </c>
    </row>
    <row r="6" spans="1:6" ht="15.75" x14ac:dyDescent="0.2">
      <c r="A6" s="66">
        <v>0</v>
      </c>
      <c r="B6" s="67"/>
      <c r="C6" s="3" t="s">
        <v>23</v>
      </c>
      <c r="D6" s="3" t="s">
        <v>24</v>
      </c>
      <c r="E6" s="84">
        <f>E7</f>
        <v>41406</v>
      </c>
      <c r="F6" s="85">
        <f>F7</f>
        <v>44599</v>
      </c>
    </row>
    <row r="7" spans="1:6" ht="15.75" x14ac:dyDescent="0.2">
      <c r="A7" s="66">
        <v>0</v>
      </c>
      <c r="B7" s="67"/>
      <c r="C7" s="3" t="s">
        <v>25</v>
      </c>
      <c r="D7" s="3" t="s">
        <v>26</v>
      </c>
      <c r="E7" s="85">
        <f>E8+E10+E12+E14+E16+E18</f>
        <v>41406</v>
      </c>
      <c r="F7" s="85">
        <f>F8+F10+F12+F14+F16+F18</f>
        <v>44599</v>
      </c>
    </row>
    <row r="8" spans="1:6" ht="94.5" x14ac:dyDescent="0.2">
      <c r="A8" s="5"/>
      <c r="B8" s="6">
        <v>0</v>
      </c>
      <c r="C8" s="3" t="s">
        <v>18</v>
      </c>
      <c r="D8" s="3" t="s">
        <v>269</v>
      </c>
      <c r="E8" s="84">
        <f>E9</f>
        <v>40716</v>
      </c>
      <c r="F8" s="85">
        <f>F9</f>
        <v>43871</v>
      </c>
    </row>
    <row r="9" spans="1:6" ht="78.75" x14ac:dyDescent="0.2">
      <c r="A9" s="70">
        <v>182</v>
      </c>
      <c r="B9" s="71"/>
      <c r="C9" s="3" t="s">
        <v>18</v>
      </c>
      <c r="D9" s="3" t="s">
        <v>115</v>
      </c>
      <c r="E9" s="84">
        <v>40716</v>
      </c>
      <c r="F9" s="85">
        <v>43871</v>
      </c>
    </row>
    <row r="10" spans="1:6" ht="110.25" x14ac:dyDescent="0.2">
      <c r="A10" s="7"/>
      <c r="B10" s="8" t="s">
        <v>17</v>
      </c>
      <c r="C10" s="3" t="s">
        <v>19</v>
      </c>
      <c r="D10" s="3" t="s">
        <v>113</v>
      </c>
      <c r="E10" s="84">
        <f>E11</f>
        <v>3</v>
      </c>
      <c r="F10" s="85">
        <f>F11</f>
        <v>4</v>
      </c>
    </row>
    <row r="11" spans="1:6" ht="110.25" x14ac:dyDescent="0.2">
      <c r="A11" s="70">
        <v>182</v>
      </c>
      <c r="B11" s="71"/>
      <c r="C11" s="3" t="s">
        <v>19</v>
      </c>
      <c r="D11" s="3" t="s">
        <v>113</v>
      </c>
      <c r="E11" s="84">
        <v>3</v>
      </c>
      <c r="F11" s="85">
        <v>4</v>
      </c>
    </row>
    <row r="12" spans="1:6" ht="47.25" x14ac:dyDescent="0.2">
      <c r="A12" s="7"/>
      <c r="B12" s="8" t="s">
        <v>17</v>
      </c>
      <c r="C12" s="3" t="s">
        <v>20</v>
      </c>
      <c r="D12" s="3" t="s">
        <v>114</v>
      </c>
      <c r="E12" s="84">
        <f>E13</f>
        <v>200</v>
      </c>
      <c r="F12" s="85">
        <f>F13</f>
        <v>213</v>
      </c>
    </row>
    <row r="13" spans="1:6" ht="47.25" x14ac:dyDescent="0.2">
      <c r="A13" s="70">
        <v>182</v>
      </c>
      <c r="B13" s="71"/>
      <c r="C13" s="3" t="s">
        <v>20</v>
      </c>
      <c r="D13" s="3" t="s">
        <v>114</v>
      </c>
      <c r="E13" s="84">
        <v>200</v>
      </c>
      <c r="F13" s="85">
        <v>213</v>
      </c>
    </row>
    <row r="14" spans="1:6" s="55" customFormat="1" ht="141.75" x14ac:dyDescent="0.2">
      <c r="A14" s="52"/>
      <c r="B14" s="54">
        <v>0</v>
      </c>
      <c r="C14" s="3" t="s">
        <v>283</v>
      </c>
      <c r="D14" s="3" t="s">
        <v>280</v>
      </c>
      <c r="E14" s="84">
        <f>E15</f>
        <v>94</v>
      </c>
      <c r="F14" s="85">
        <f>F15</f>
        <v>99</v>
      </c>
    </row>
    <row r="15" spans="1:6" s="55" customFormat="1" ht="141.75" x14ac:dyDescent="0.2">
      <c r="A15" s="52"/>
      <c r="B15" s="53">
        <v>182</v>
      </c>
      <c r="C15" s="3" t="s">
        <v>282</v>
      </c>
      <c r="D15" s="3" t="s">
        <v>280</v>
      </c>
      <c r="E15" s="84">
        <v>94</v>
      </c>
      <c r="F15" s="85">
        <v>99</v>
      </c>
    </row>
    <row r="16" spans="1:6" s="55" customFormat="1" ht="63" x14ac:dyDescent="0.2">
      <c r="A16" s="52"/>
      <c r="B16" s="54">
        <v>0</v>
      </c>
      <c r="C16" s="3" t="s">
        <v>284</v>
      </c>
      <c r="D16" s="3" t="s">
        <v>281</v>
      </c>
      <c r="E16" s="84">
        <f>E17</f>
        <v>361</v>
      </c>
      <c r="F16" s="85">
        <f>F17</f>
        <v>380</v>
      </c>
    </row>
    <row r="17" spans="1:6" s="55" customFormat="1" ht="63" x14ac:dyDescent="0.2">
      <c r="A17" s="52"/>
      <c r="B17" s="53">
        <v>182</v>
      </c>
      <c r="C17" s="3" t="s">
        <v>284</v>
      </c>
      <c r="D17" s="3" t="s">
        <v>281</v>
      </c>
      <c r="E17" s="84">
        <v>361</v>
      </c>
      <c r="F17" s="85">
        <v>380</v>
      </c>
    </row>
    <row r="18" spans="1:6" s="55" customFormat="1" ht="63" x14ac:dyDescent="0.2">
      <c r="A18" s="52"/>
      <c r="B18" s="54">
        <v>0</v>
      </c>
      <c r="C18" s="3" t="s">
        <v>285</v>
      </c>
      <c r="D18" s="3" t="s">
        <v>286</v>
      </c>
      <c r="E18" s="84">
        <f>E19</f>
        <v>32</v>
      </c>
      <c r="F18" s="85">
        <f>F19</f>
        <v>32</v>
      </c>
    </row>
    <row r="19" spans="1:6" s="55" customFormat="1" ht="63" x14ac:dyDescent="0.2">
      <c r="A19" s="52"/>
      <c r="B19" s="53">
        <v>182</v>
      </c>
      <c r="C19" s="3" t="s">
        <v>285</v>
      </c>
      <c r="D19" s="3" t="s">
        <v>286</v>
      </c>
      <c r="E19" s="84">
        <v>32</v>
      </c>
      <c r="F19" s="85">
        <v>32</v>
      </c>
    </row>
    <row r="20" spans="1:6" ht="31.5" x14ac:dyDescent="0.2">
      <c r="A20" s="66">
        <v>0</v>
      </c>
      <c r="B20" s="67"/>
      <c r="C20" s="3" t="s">
        <v>27</v>
      </c>
      <c r="D20" s="3" t="s">
        <v>211</v>
      </c>
      <c r="E20" s="85">
        <f>E21</f>
        <v>7311.0000000000009</v>
      </c>
      <c r="F20" s="85">
        <f>F21</f>
        <v>7703.1</v>
      </c>
    </row>
    <row r="21" spans="1:6" ht="31.5" x14ac:dyDescent="0.2">
      <c r="A21" s="66">
        <v>0</v>
      </c>
      <c r="B21" s="67"/>
      <c r="C21" s="3" t="s">
        <v>28</v>
      </c>
      <c r="D21" s="9" t="s">
        <v>209</v>
      </c>
      <c r="E21" s="85">
        <f>E23+E25+E28+E31</f>
        <v>7311.0000000000009</v>
      </c>
      <c r="F21" s="85">
        <f>F23+F25+F28+F31</f>
        <v>7703.1</v>
      </c>
    </row>
    <row r="22" spans="1:6" ht="78.75" x14ac:dyDescent="0.2">
      <c r="A22" s="66">
        <v>0</v>
      </c>
      <c r="B22" s="67"/>
      <c r="C22" s="3" t="s">
        <v>29</v>
      </c>
      <c r="D22" s="3" t="s">
        <v>235</v>
      </c>
      <c r="E22" s="86">
        <f>E24+E27+E30+E33</f>
        <v>7311.0000000000009</v>
      </c>
      <c r="F22" s="85">
        <f>F24+F27+F30+F33</f>
        <v>7703.1</v>
      </c>
    </row>
    <row r="23" spans="1:6" ht="110.25" x14ac:dyDescent="0.2">
      <c r="A23" s="66">
        <v>0</v>
      </c>
      <c r="B23" s="67"/>
      <c r="C23" s="3" t="s">
        <v>30</v>
      </c>
      <c r="D23" s="3" t="s">
        <v>236</v>
      </c>
      <c r="E23" s="86">
        <f>E24</f>
        <v>3827.5</v>
      </c>
      <c r="F23" s="85">
        <f>F24</f>
        <v>4026.8</v>
      </c>
    </row>
    <row r="24" spans="1:6" ht="126" x14ac:dyDescent="0.2">
      <c r="A24" s="70">
        <v>182</v>
      </c>
      <c r="B24" s="71"/>
      <c r="C24" s="3" t="s">
        <v>30</v>
      </c>
      <c r="D24" s="9" t="s">
        <v>210</v>
      </c>
      <c r="E24" s="86">
        <v>3827.5</v>
      </c>
      <c r="F24" s="85">
        <v>4026.8</v>
      </c>
    </row>
    <row r="25" spans="1:6" ht="78.75" x14ac:dyDescent="0.2">
      <c r="A25" s="66">
        <v>0</v>
      </c>
      <c r="B25" s="67"/>
      <c r="C25" s="3" t="s">
        <v>31</v>
      </c>
      <c r="D25" s="3" t="s">
        <v>238</v>
      </c>
      <c r="E25" s="85">
        <f>E27</f>
        <v>17.8</v>
      </c>
      <c r="F25" s="85">
        <f>F27</f>
        <v>18.7</v>
      </c>
    </row>
    <row r="26" spans="1:6" ht="126" x14ac:dyDescent="0.2">
      <c r="A26" s="66">
        <v>0</v>
      </c>
      <c r="B26" s="67"/>
      <c r="C26" s="3" t="s">
        <v>32</v>
      </c>
      <c r="D26" s="3" t="s">
        <v>237</v>
      </c>
      <c r="E26" s="85">
        <f>E27</f>
        <v>17.8</v>
      </c>
      <c r="F26" s="85">
        <f>F27</f>
        <v>18.7</v>
      </c>
    </row>
    <row r="27" spans="1:6" ht="126" x14ac:dyDescent="0.2">
      <c r="A27" s="70">
        <v>182</v>
      </c>
      <c r="B27" s="71"/>
      <c r="C27" s="3" t="s">
        <v>32</v>
      </c>
      <c r="D27" s="3" t="s">
        <v>237</v>
      </c>
      <c r="E27" s="84">
        <v>17.8</v>
      </c>
      <c r="F27" s="85">
        <v>18.7</v>
      </c>
    </row>
    <row r="28" spans="1:6" ht="78.75" x14ac:dyDescent="0.2">
      <c r="A28" s="66">
        <v>0</v>
      </c>
      <c r="B28" s="67"/>
      <c r="C28" s="3" t="s">
        <v>33</v>
      </c>
      <c r="D28" s="3" t="s">
        <v>239</v>
      </c>
      <c r="E28" s="85">
        <f>E30</f>
        <v>3846.4</v>
      </c>
      <c r="F28" s="85">
        <f>F30</f>
        <v>4043.3</v>
      </c>
    </row>
    <row r="29" spans="1:6" ht="110.25" x14ac:dyDescent="0.2">
      <c r="A29" s="66">
        <v>0</v>
      </c>
      <c r="B29" s="67"/>
      <c r="C29" s="3" t="s">
        <v>34</v>
      </c>
      <c r="D29" s="3" t="s">
        <v>240</v>
      </c>
      <c r="E29" s="85">
        <f>E30</f>
        <v>3846.4</v>
      </c>
      <c r="F29" s="85">
        <f>F30</f>
        <v>4043.3</v>
      </c>
    </row>
    <row r="30" spans="1:6" ht="110.25" x14ac:dyDescent="0.2">
      <c r="A30" s="70">
        <v>182</v>
      </c>
      <c r="B30" s="71"/>
      <c r="C30" s="3" t="s">
        <v>34</v>
      </c>
      <c r="D30" s="3" t="s">
        <v>240</v>
      </c>
      <c r="E30" s="84">
        <v>3846.4</v>
      </c>
      <c r="F30" s="85">
        <v>4043.3</v>
      </c>
    </row>
    <row r="31" spans="1:6" ht="78.75" x14ac:dyDescent="0.2">
      <c r="A31" s="66">
        <v>0</v>
      </c>
      <c r="B31" s="67"/>
      <c r="C31" s="3" t="s">
        <v>35</v>
      </c>
      <c r="D31" s="3" t="s">
        <v>241</v>
      </c>
      <c r="E31" s="85">
        <f>E32</f>
        <v>-380.7</v>
      </c>
      <c r="F31" s="85">
        <f>F32</f>
        <v>-385.7</v>
      </c>
    </row>
    <row r="32" spans="1:6" ht="110.25" x14ac:dyDescent="0.2">
      <c r="A32" s="66">
        <v>0</v>
      </c>
      <c r="B32" s="67"/>
      <c r="C32" s="3" t="s">
        <v>36</v>
      </c>
      <c r="D32" s="3" t="s">
        <v>112</v>
      </c>
      <c r="E32" s="85">
        <f>E33</f>
        <v>-380.7</v>
      </c>
      <c r="F32" s="85">
        <f>F33</f>
        <v>-385.7</v>
      </c>
    </row>
    <row r="33" spans="1:6" ht="110.25" x14ac:dyDescent="0.2">
      <c r="A33" s="70">
        <v>182</v>
      </c>
      <c r="B33" s="71"/>
      <c r="C33" s="3" t="s">
        <v>36</v>
      </c>
      <c r="D33" s="3" t="s">
        <v>112</v>
      </c>
      <c r="E33" s="84">
        <v>-380.7</v>
      </c>
      <c r="F33" s="85">
        <v>-385.7</v>
      </c>
    </row>
    <row r="34" spans="1:6" ht="15.75" x14ac:dyDescent="0.2">
      <c r="A34" s="66">
        <v>0</v>
      </c>
      <c r="B34" s="67"/>
      <c r="C34" s="3" t="s">
        <v>37</v>
      </c>
      <c r="D34" s="3" t="s">
        <v>38</v>
      </c>
      <c r="E34" s="85">
        <f>E35+E40+E42</f>
        <v>27830</v>
      </c>
      <c r="F34" s="85">
        <f>F35+F40+F42</f>
        <v>29376</v>
      </c>
    </row>
    <row r="35" spans="1:6" ht="31.5" x14ac:dyDescent="0.2">
      <c r="A35" s="66">
        <v>0</v>
      </c>
      <c r="B35" s="67"/>
      <c r="C35" s="3" t="s">
        <v>39</v>
      </c>
      <c r="D35" s="3" t="s">
        <v>40</v>
      </c>
      <c r="E35" s="85">
        <f>E36+E38</f>
        <v>25944</v>
      </c>
      <c r="F35" s="85">
        <f>F36+F38</f>
        <v>27495</v>
      </c>
    </row>
    <row r="36" spans="1:6" ht="31.5" x14ac:dyDescent="0.2">
      <c r="A36" s="66">
        <v>0</v>
      </c>
      <c r="B36" s="67"/>
      <c r="C36" s="3" t="s">
        <v>41</v>
      </c>
      <c r="D36" s="3" t="s">
        <v>42</v>
      </c>
      <c r="E36" s="85">
        <f>E37</f>
        <v>24188</v>
      </c>
      <c r="F36" s="85">
        <f>F37</f>
        <v>25542</v>
      </c>
    </row>
    <row r="37" spans="1:6" ht="31.5" x14ac:dyDescent="0.2">
      <c r="A37" s="70">
        <v>182</v>
      </c>
      <c r="B37" s="71"/>
      <c r="C37" s="3" t="s">
        <v>43</v>
      </c>
      <c r="D37" s="3" t="s">
        <v>42</v>
      </c>
      <c r="E37" s="84">
        <v>24188</v>
      </c>
      <c r="F37" s="85">
        <v>25542</v>
      </c>
    </row>
    <row r="38" spans="1:6" ht="47.25" x14ac:dyDescent="0.2">
      <c r="A38" s="66">
        <v>0</v>
      </c>
      <c r="B38" s="67"/>
      <c r="C38" s="3" t="s">
        <v>44</v>
      </c>
      <c r="D38" s="3" t="s">
        <v>212</v>
      </c>
      <c r="E38" s="85">
        <f>E39</f>
        <v>1756</v>
      </c>
      <c r="F38" s="85">
        <f>F39</f>
        <v>1953</v>
      </c>
    </row>
    <row r="39" spans="1:6" ht="63" x14ac:dyDescent="0.2">
      <c r="A39" s="70">
        <v>182</v>
      </c>
      <c r="B39" s="71"/>
      <c r="C39" s="3" t="s">
        <v>45</v>
      </c>
      <c r="D39" s="3" t="s">
        <v>245</v>
      </c>
      <c r="E39" s="86">
        <v>1756</v>
      </c>
      <c r="F39" s="85">
        <v>1953</v>
      </c>
    </row>
    <row r="40" spans="1:6" ht="15.75" x14ac:dyDescent="0.2">
      <c r="A40" s="66">
        <v>0</v>
      </c>
      <c r="B40" s="67"/>
      <c r="C40" s="3" t="s">
        <v>46</v>
      </c>
      <c r="D40" s="3" t="s">
        <v>47</v>
      </c>
      <c r="E40" s="85">
        <f>E41</f>
        <v>233</v>
      </c>
      <c r="F40" s="85">
        <f>F41</f>
        <v>242</v>
      </c>
    </row>
    <row r="41" spans="1:6" ht="15.75" x14ac:dyDescent="0.2">
      <c r="A41" s="70">
        <v>182</v>
      </c>
      <c r="B41" s="71"/>
      <c r="C41" s="3" t="s">
        <v>48</v>
      </c>
      <c r="D41" s="3" t="s">
        <v>47</v>
      </c>
      <c r="E41" s="84">
        <v>233</v>
      </c>
      <c r="F41" s="85">
        <v>242</v>
      </c>
    </row>
    <row r="42" spans="1:6" ht="31.5" x14ac:dyDescent="0.2">
      <c r="A42" s="66">
        <v>0</v>
      </c>
      <c r="B42" s="67"/>
      <c r="C42" s="3" t="s">
        <v>49</v>
      </c>
      <c r="D42" s="3" t="s">
        <v>246</v>
      </c>
      <c r="E42" s="86">
        <f>E43</f>
        <v>1653</v>
      </c>
      <c r="F42" s="85">
        <f>F43</f>
        <v>1639</v>
      </c>
    </row>
    <row r="43" spans="1:6" ht="47.25" x14ac:dyDescent="0.2">
      <c r="A43" s="70">
        <v>182</v>
      </c>
      <c r="B43" s="71"/>
      <c r="C43" s="3" t="s">
        <v>117</v>
      </c>
      <c r="D43" s="3" t="s">
        <v>116</v>
      </c>
      <c r="E43" s="84">
        <v>1653</v>
      </c>
      <c r="F43" s="85">
        <v>1639</v>
      </c>
    </row>
    <row r="44" spans="1:6" ht="15.75" x14ac:dyDescent="0.2">
      <c r="A44" s="66">
        <v>0</v>
      </c>
      <c r="B44" s="67"/>
      <c r="C44" s="3" t="s">
        <v>50</v>
      </c>
      <c r="D44" s="3" t="s">
        <v>51</v>
      </c>
      <c r="E44" s="84">
        <f>E45+E47+E49</f>
        <v>4610</v>
      </c>
      <c r="F44" s="85">
        <f>F45+F47+F49</f>
        <v>4611</v>
      </c>
    </row>
    <row r="45" spans="1:6" ht="15.75" x14ac:dyDescent="0.2">
      <c r="A45" s="5"/>
      <c r="B45" s="6">
        <v>0</v>
      </c>
      <c r="C45" s="3" t="s">
        <v>118</v>
      </c>
      <c r="D45" s="3" t="s">
        <v>119</v>
      </c>
      <c r="E45" s="85">
        <f>E46</f>
        <v>1165</v>
      </c>
      <c r="F45" s="85">
        <f>F46</f>
        <v>1165</v>
      </c>
    </row>
    <row r="46" spans="1:6" ht="47.25" x14ac:dyDescent="0.2">
      <c r="A46" s="5"/>
      <c r="B46" s="6">
        <v>182</v>
      </c>
      <c r="C46" s="3" t="s">
        <v>121</v>
      </c>
      <c r="D46" s="3" t="s">
        <v>120</v>
      </c>
      <c r="E46" s="84">
        <v>1165</v>
      </c>
      <c r="F46" s="85">
        <v>1165</v>
      </c>
    </row>
    <row r="47" spans="1:6" ht="15.75" x14ac:dyDescent="0.2">
      <c r="A47" s="5"/>
      <c r="B47" s="6">
        <v>0</v>
      </c>
      <c r="C47" s="3" t="s">
        <v>52</v>
      </c>
      <c r="D47" s="3" t="s">
        <v>53</v>
      </c>
      <c r="E47" s="85">
        <f>E48</f>
        <v>1864</v>
      </c>
      <c r="F47" s="85">
        <f>F48</f>
        <v>1833</v>
      </c>
    </row>
    <row r="48" spans="1:6" ht="31.5" x14ac:dyDescent="0.2">
      <c r="A48" s="5"/>
      <c r="B48" s="6">
        <v>182</v>
      </c>
      <c r="C48" s="3" t="s">
        <v>54</v>
      </c>
      <c r="D48" s="3" t="s">
        <v>213</v>
      </c>
      <c r="E48" s="84">
        <v>1864</v>
      </c>
      <c r="F48" s="85">
        <v>1833</v>
      </c>
    </row>
    <row r="49" spans="1:6" ht="15.75" x14ac:dyDescent="0.2">
      <c r="A49" s="5"/>
      <c r="B49" s="6">
        <v>0</v>
      </c>
      <c r="C49" s="10" t="s">
        <v>122</v>
      </c>
      <c r="D49" s="3" t="s">
        <v>123</v>
      </c>
      <c r="E49" s="85">
        <f>E50+E52</f>
        <v>1581</v>
      </c>
      <c r="F49" s="85">
        <f>F50+F52</f>
        <v>1613</v>
      </c>
    </row>
    <row r="50" spans="1:6" ht="15.75" x14ac:dyDescent="0.2">
      <c r="A50" s="5"/>
      <c r="B50" s="6">
        <v>0</v>
      </c>
      <c r="C50" s="11" t="s">
        <v>249</v>
      </c>
      <c r="D50" s="3" t="s">
        <v>124</v>
      </c>
      <c r="E50" s="85">
        <f>E51</f>
        <v>1224</v>
      </c>
      <c r="F50" s="85">
        <f>F51</f>
        <v>1256</v>
      </c>
    </row>
    <row r="51" spans="1:6" ht="31.5" x14ac:dyDescent="0.2">
      <c r="A51" s="5"/>
      <c r="B51" s="6">
        <v>182</v>
      </c>
      <c r="C51" s="11" t="s">
        <v>125</v>
      </c>
      <c r="D51" s="3" t="s">
        <v>126</v>
      </c>
      <c r="E51" s="84">
        <v>1224</v>
      </c>
      <c r="F51" s="85">
        <v>1256</v>
      </c>
    </row>
    <row r="52" spans="1:6" ht="15.75" x14ac:dyDescent="0.2">
      <c r="A52" s="5"/>
      <c r="B52" s="6">
        <v>0</v>
      </c>
      <c r="C52" s="11" t="s">
        <v>127</v>
      </c>
      <c r="D52" s="3" t="s">
        <v>128</v>
      </c>
      <c r="E52" s="85">
        <f>E53</f>
        <v>357</v>
      </c>
      <c r="F52" s="85">
        <f>F53</f>
        <v>357</v>
      </c>
    </row>
    <row r="53" spans="1:6" ht="31.5" x14ac:dyDescent="0.2">
      <c r="A53" s="5"/>
      <c r="B53" s="6">
        <v>182</v>
      </c>
      <c r="C53" s="17" t="s">
        <v>130</v>
      </c>
      <c r="D53" s="3" t="s">
        <v>129</v>
      </c>
      <c r="E53" s="84">
        <v>357</v>
      </c>
      <c r="F53" s="85">
        <v>357</v>
      </c>
    </row>
    <row r="54" spans="1:6" ht="15.75" x14ac:dyDescent="0.2">
      <c r="A54" s="66">
        <v>0</v>
      </c>
      <c r="B54" s="67"/>
      <c r="C54" s="3" t="s">
        <v>55</v>
      </c>
      <c r="D54" s="3" t="s">
        <v>56</v>
      </c>
      <c r="E54" s="85">
        <f>E55+E57</f>
        <v>832.7</v>
      </c>
      <c r="F54" s="85">
        <f>F55+F57</f>
        <v>834.6</v>
      </c>
    </row>
    <row r="55" spans="1:6" ht="31.5" x14ac:dyDescent="0.2">
      <c r="A55" s="66">
        <v>0</v>
      </c>
      <c r="B55" s="67"/>
      <c r="C55" s="3" t="s">
        <v>57</v>
      </c>
      <c r="D55" s="3" t="s">
        <v>214</v>
      </c>
      <c r="E55" s="85">
        <f>E56</f>
        <v>790</v>
      </c>
      <c r="F55" s="85">
        <f>F56</f>
        <v>792</v>
      </c>
    </row>
    <row r="56" spans="1:6" ht="47.25" x14ac:dyDescent="0.2">
      <c r="A56" s="5"/>
      <c r="B56" s="6">
        <v>182</v>
      </c>
      <c r="C56" s="3" t="s">
        <v>58</v>
      </c>
      <c r="D56" s="3" t="s">
        <v>215</v>
      </c>
      <c r="E56" s="84">
        <v>790</v>
      </c>
      <c r="F56" s="85">
        <v>792</v>
      </c>
    </row>
    <row r="57" spans="1:6" ht="47.25" x14ac:dyDescent="0.2">
      <c r="A57" s="5"/>
      <c r="B57" s="6">
        <v>0</v>
      </c>
      <c r="C57" s="12" t="s">
        <v>131</v>
      </c>
      <c r="D57" s="9" t="s">
        <v>132</v>
      </c>
      <c r="E57" s="85">
        <f>E58</f>
        <v>42.7</v>
      </c>
      <c r="F57" s="85">
        <f>F58</f>
        <v>42.6</v>
      </c>
    </row>
    <row r="58" spans="1:6" s="41" customFormat="1" ht="63" x14ac:dyDescent="0.2">
      <c r="A58" s="38"/>
      <c r="B58" s="39">
        <v>0</v>
      </c>
      <c r="C58" s="15" t="s">
        <v>133</v>
      </c>
      <c r="D58" s="3" t="s">
        <v>134</v>
      </c>
      <c r="E58" s="85">
        <f>E59+E60+E61+E62</f>
        <v>42.7</v>
      </c>
      <c r="F58" s="85">
        <f>F59+F60+F61+F62</f>
        <v>42.6</v>
      </c>
    </row>
    <row r="59" spans="1:6" s="41" customFormat="1" ht="63" x14ac:dyDescent="0.2">
      <c r="A59" s="38"/>
      <c r="B59" s="39">
        <v>910</v>
      </c>
      <c r="C59" s="15" t="s">
        <v>133</v>
      </c>
      <c r="D59" s="3" t="s">
        <v>134</v>
      </c>
      <c r="E59" s="85">
        <v>2</v>
      </c>
      <c r="F59" s="85">
        <v>2</v>
      </c>
    </row>
    <row r="60" spans="1:6" s="41" customFormat="1" ht="63" x14ac:dyDescent="0.2">
      <c r="A60" s="38"/>
      <c r="B60" s="39">
        <v>920</v>
      </c>
      <c r="C60" s="15" t="s">
        <v>133</v>
      </c>
      <c r="D60" s="3" t="s">
        <v>134</v>
      </c>
      <c r="E60" s="85">
        <v>28.7</v>
      </c>
      <c r="F60" s="85">
        <v>28.6</v>
      </c>
    </row>
    <row r="61" spans="1:6" s="41" customFormat="1" ht="63" x14ac:dyDescent="0.2">
      <c r="A61" s="38"/>
      <c r="B61" s="39">
        <v>925</v>
      </c>
      <c r="C61" s="15" t="s">
        <v>133</v>
      </c>
      <c r="D61" s="3" t="s">
        <v>134</v>
      </c>
      <c r="E61" s="85">
        <v>10</v>
      </c>
      <c r="F61" s="85">
        <v>10</v>
      </c>
    </row>
    <row r="62" spans="1:6" ht="52.15" customHeight="1" x14ac:dyDescent="0.2">
      <c r="A62" s="70">
        <v>930</v>
      </c>
      <c r="B62" s="71"/>
      <c r="C62" s="17" t="s">
        <v>133</v>
      </c>
      <c r="D62" s="3" t="s">
        <v>134</v>
      </c>
      <c r="E62" s="84">
        <v>2</v>
      </c>
      <c r="F62" s="85">
        <v>2</v>
      </c>
    </row>
    <row r="63" spans="1:6" ht="52.5" customHeight="1" x14ac:dyDescent="0.2">
      <c r="A63" s="66">
        <v>0</v>
      </c>
      <c r="B63" s="67"/>
      <c r="C63" s="3" t="s">
        <v>59</v>
      </c>
      <c r="D63" s="3" t="s">
        <v>216</v>
      </c>
      <c r="E63" s="84">
        <f>E64+E71+E74</f>
        <v>5018</v>
      </c>
      <c r="F63" s="85">
        <f>F64+F71+F74</f>
        <v>5038.1000000000004</v>
      </c>
    </row>
    <row r="64" spans="1:6" ht="94.5" x14ac:dyDescent="0.2">
      <c r="A64" s="66">
        <v>0</v>
      </c>
      <c r="B64" s="67"/>
      <c r="C64" s="3" t="s">
        <v>60</v>
      </c>
      <c r="D64" s="3" t="s">
        <v>217</v>
      </c>
      <c r="E64" s="85">
        <f>E65+E67+E69</f>
        <v>4352</v>
      </c>
      <c r="F64" s="85">
        <f>F65+F67+F69</f>
        <v>4372</v>
      </c>
    </row>
    <row r="65" spans="1:6" ht="63" x14ac:dyDescent="0.2">
      <c r="A65" s="66">
        <v>0</v>
      </c>
      <c r="B65" s="67"/>
      <c r="C65" s="3" t="s">
        <v>61</v>
      </c>
      <c r="D65" s="3" t="s">
        <v>244</v>
      </c>
      <c r="E65" s="85">
        <f>E66</f>
        <v>1780</v>
      </c>
      <c r="F65" s="85">
        <f>F66</f>
        <v>1800</v>
      </c>
    </row>
    <row r="66" spans="1:6" ht="78.75" x14ac:dyDescent="0.2">
      <c r="A66" s="66">
        <v>910</v>
      </c>
      <c r="B66" s="67"/>
      <c r="C66" s="13" t="s">
        <v>135</v>
      </c>
      <c r="D66" s="9" t="s">
        <v>136</v>
      </c>
      <c r="E66" s="86">
        <v>1780</v>
      </c>
      <c r="F66" s="85">
        <v>1800</v>
      </c>
    </row>
    <row r="67" spans="1:6" ht="78.75" x14ac:dyDescent="0.2">
      <c r="A67" s="66">
        <v>0</v>
      </c>
      <c r="B67" s="67"/>
      <c r="C67" s="3" t="s">
        <v>62</v>
      </c>
      <c r="D67" s="3" t="s">
        <v>218</v>
      </c>
      <c r="E67" s="85">
        <f>E68</f>
        <v>22</v>
      </c>
      <c r="F67" s="85">
        <f>F68</f>
        <v>22</v>
      </c>
    </row>
    <row r="68" spans="1:6" ht="63" x14ac:dyDescent="0.2">
      <c r="A68" s="66">
        <v>910</v>
      </c>
      <c r="B68" s="67"/>
      <c r="C68" s="3" t="s">
        <v>137</v>
      </c>
      <c r="D68" s="9" t="s">
        <v>138</v>
      </c>
      <c r="E68" s="86">
        <v>22</v>
      </c>
      <c r="F68" s="85">
        <v>22</v>
      </c>
    </row>
    <row r="69" spans="1:6" ht="47.25" x14ac:dyDescent="0.2">
      <c r="A69" s="66">
        <v>0</v>
      </c>
      <c r="B69" s="67"/>
      <c r="C69" s="3" t="s">
        <v>63</v>
      </c>
      <c r="D69" s="3" t="s">
        <v>219</v>
      </c>
      <c r="E69" s="85">
        <f>E70</f>
        <v>2550</v>
      </c>
      <c r="F69" s="85">
        <f>F70</f>
        <v>2550</v>
      </c>
    </row>
    <row r="70" spans="1:6" ht="31.5" x14ac:dyDescent="0.2">
      <c r="A70" s="66">
        <v>910</v>
      </c>
      <c r="B70" s="67"/>
      <c r="C70" s="3" t="s">
        <v>139</v>
      </c>
      <c r="D70" s="3" t="s">
        <v>220</v>
      </c>
      <c r="E70" s="84">
        <v>2550</v>
      </c>
      <c r="F70" s="85">
        <v>2550</v>
      </c>
    </row>
    <row r="71" spans="1:6" ht="31.5" x14ac:dyDescent="0.2">
      <c r="A71" s="66">
        <v>0</v>
      </c>
      <c r="B71" s="67"/>
      <c r="C71" s="3" t="s">
        <v>64</v>
      </c>
      <c r="D71" s="3" t="s">
        <v>65</v>
      </c>
      <c r="E71" s="85">
        <f>E72</f>
        <v>0</v>
      </c>
      <c r="F71" s="85">
        <f>F72</f>
        <v>0</v>
      </c>
    </row>
    <row r="72" spans="1:6" ht="47.25" x14ac:dyDescent="0.2">
      <c r="A72" s="66">
        <v>0</v>
      </c>
      <c r="B72" s="67"/>
      <c r="C72" s="3" t="s">
        <v>66</v>
      </c>
      <c r="D72" s="3" t="s">
        <v>67</v>
      </c>
      <c r="E72" s="85">
        <f>E73</f>
        <v>0</v>
      </c>
      <c r="F72" s="85">
        <f>F73</f>
        <v>0</v>
      </c>
    </row>
    <row r="73" spans="1:6" ht="47.25" x14ac:dyDescent="0.2">
      <c r="A73" s="66">
        <v>910</v>
      </c>
      <c r="B73" s="67"/>
      <c r="C73" s="3" t="s">
        <v>140</v>
      </c>
      <c r="D73" s="3" t="s">
        <v>221</v>
      </c>
      <c r="E73" s="84">
        <v>0</v>
      </c>
      <c r="F73" s="85">
        <v>0</v>
      </c>
    </row>
    <row r="74" spans="1:6" ht="78.75" x14ac:dyDescent="0.2">
      <c r="A74" s="7"/>
      <c r="B74" s="8" t="s">
        <v>17</v>
      </c>
      <c r="C74" s="3" t="s">
        <v>0</v>
      </c>
      <c r="D74" s="14" t="s">
        <v>3</v>
      </c>
      <c r="E74" s="85">
        <f>E75</f>
        <v>666</v>
      </c>
      <c r="F74" s="85">
        <f>F75</f>
        <v>666.1</v>
      </c>
    </row>
    <row r="75" spans="1:6" ht="78.75" x14ac:dyDescent="0.2">
      <c r="A75" s="7"/>
      <c r="B75" s="8" t="s">
        <v>17</v>
      </c>
      <c r="C75" s="3" t="s">
        <v>1</v>
      </c>
      <c r="D75" s="15" t="s">
        <v>2</v>
      </c>
      <c r="E75" s="85">
        <f>E76</f>
        <v>666</v>
      </c>
      <c r="F75" s="85">
        <f>F76</f>
        <v>666.1</v>
      </c>
    </row>
    <row r="76" spans="1:6" ht="78.75" x14ac:dyDescent="0.2">
      <c r="A76" s="7"/>
      <c r="B76" s="8" t="s">
        <v>17</v>
      </c>
      <c r="C76" s="3" t="s">
        <v>141</v>
      </c>
      <c r="D76" s="43" t="s">
        <v>142</v>
      </c>
      <c r="E76" s="87">
        <f>E77+E78+E79+E80+E81</f>
        <v>666</v>
      </c>
      <c r="F76" s="85">
        <f>F77+F78+F79+F80+F81</f>
        <v>666.1</v>
      </c>
    </row>
    <row r="77" spans="1:6" s="41" customFormat="1" ht="78.75" x14ac:dyDescent="0.2">
      <c r="A77" s="40"/>
      <c r="B77" s="8" t="s">
        <v>247</v>
      </c>
      <c r="C77" s="3" t="s">
        <v>141</v>
      </c>
      <c r="D77" s="43" t="s">
        <v>142</v>
      </c>
      <c r="E77" s="88">
        <v>33.799999999999997</v>
      </c>
      <c r="F77" s="85">
        <v>33.9</v>
      </c>
    </row>
    <row r="78" spans="1:6" s="41" customFormat="1" ht="78.75" x14ac:dyDescent="0.2">
      <c r="A78" s="40"/>
      <c r="B78" s="8" t="s">
        <v>250</v>
      </c>
      <c r="C78" s="3" t="s">
        <v>141</v>
      </c>
      <c r="D78" s="43" t="s">
        <v>142</v>
      </c>
      <c r="E78" s="88">
        <v>156</v>
      </c>
      <c r="F78" s="85">
        <v>156</v>
      </c>
    </row>
    <row r="79" spans="1:6" s="41" customFormat="1" ht="78.75" x14ac:dyDescent="0.2">
      <c r="A79" s="40"/>
      <c r="B79" s="8" t="s">
        <v>253</v>
      </c>
      <c r="C79" s="3" t="s">
        <v>141</v>
      </c>
      <c r="D79" s="43" t="s">
        <v>142</v>
      </c>
      <c r="E79" s="88">
        <v>86.2</v>
      </c>
      <c r="F79" s="85">
        <v>86.2</v>
      </c>
    </row>
    <row r="80" spans="1:6" s="41" customFormat="1" ht="78.75" x14ac:dyDescent="0.2">
      <c r="A80" s="40"/>
      <c r="B80" s="8" t="s">
        <v>251</v>
      </c>
      <c r="C80" s="3" t="s">
        <v>141</v>
      </c>
      <c r="D80" s="42" t="s">
        <v>142</v>
      </c>
      <c r="E80" s="88">
        <v>160</v>
      </c>
      <c r="F80" s="85">
        <v>160</v>
      </c>
    </row>
    <row r="81" spans="1:6" s="41" customFormat="1" ht="78.75" x14ac:dyDescent="0.2">
      <c r="A81" s="40"/>
      <c r="B81" s="8" t="s">
        <v>252</v>
      </c>
      <c r="C81" s="3" t="s">
        <v>141</v>
      </c>
      <c r="D81" s="42" t="s">
        <v>142</v>
      </c>
      <c r="E81" s="88">
        <v>230</v>
      </c>
      <c r="F81" s="85">
        <v>230</v>
      </c>
    </row>
    <row r="82" spans="1:6" ht="15.75" x14ac:dyDescent="0.2">
      <c r="A82" s="66">
        <v>0</v>
      </c>
      <c r="B82" s="67"/>
      <c r="C82" s="3" t="s">
        <v>68</v>
      </c>
      <c r="D82" s="3" t="s">
        <v>69</v>
      </c>
      <c r="E82" s="84">
        <f>E83</f>
        <v>701.7</v>
      </c>
      <c r="F82" s="85">
        <f>F83</f>
        <v>701.7</v>
      </c>
    </row>
    <row r="83" spans="1:6" ht="15.75" x14ac:dyDescent="0.2">
      <c r="A83" s="66">
        <v>0</v>
      </c>
      <c r="B83" s="67"/>
      <c r="C83" s="3" t="s">
        <v>70</v>
      </c>
      <c r="D83" s="3" t="s">
        <v>71</v>
      </c>
      <c r="E83" s="85">
        <f>E84+E85</f>
        <v>701.7</v>
      </c>
      <c r="F83" s="85">
        <f>F84+F85</f>
        <v>701.7</v>
      </c>
    </row>
    <row r="84" spans="1:6" ht="31.5" x14ac:dyDescent="0.2">
      <c r="A84" s="66">
        <v>48</v>
      </c>
      <c r="B84" s="67"/>
      <c r="C84" s="3" t="s">
        <v>268</v>
      </c>
      <c r="D84" s="3" t="s">
        <v>72</v>
      </c>
      <c r="E84" s="84">
        <v>701.7</v>
      </c>
      <c r="F84" s="85">
        <v>701.7</v>
      </c>
    </row>
    <row r="85" spans="1:6" s="41" customFormat="1" ht="15.75" x14ac:dyDescent="0.2">
      <c r="A85" s="38"/>
      <c r="B85" s="39">
        <v>0</v>
      </c>
      <c r="C85" s="3" t="s">
        <v>254</v>
      </c>
      <c r="D85" s="3" t="s">
        <v>256</v>
      </c>
      <c r="E85" s="84">
        <v>0</v>
      </c>
      <c r="F85" s="85">
        <v>0</v>
      </c>
    </row>
    <row r="86" spans="1:6" s="41" customFormat="1" ht="15.75" x14ac:dyDescent="0.2">
      <c r="A86" s="38"/>
      <c r="B86" s="39">
        <v>48</v>
      </c>
      <c r="C86" s="3" t="s">
        <v>255</v>
      </c>
      <c r="D86" s="3" t="s">
        <v>257</v>
      </c>
      <c r="E86" s="84">
        <v>0</v>
      </c>
      <c r="F86" s="85">
        <v>0</v>
      </c>
    </row>
    <row r="87" spans="1:6" ht="31.5" x14ac:dyDescent="0.2">
      <c r="A87" s="66">
        <v>0</v>
      </c>
      <c r="B87" s="67"/>
      <c r="C87" s="3" t="s">
        <v>73</v>
      </c>
      <c r="D87" s="3" t="s">
        <v>74</v>
      </c>
      <c r="E87" s="85">
        <f>E88+E92</f>
        <v>4563.5</v>
      </c>
      <c r="F87" s="85">
        <f>F88+F92</f>
        <v>4563.5</v>
      </c>
    </row>
    <row r="88" spans="1:6" ht="15.75" x14ac:dyDescent="0.2">
      <c r="A88" s="66">
        <v>0</v>
      </c>
      <c r="B88" s="67"/>
      <c r="C88" s="3" t="s">
        <v>75</v>
      </c>
      <c r="D88" s="3" t="s">
        <v>76</v>
      </c>
      <c r="E88" s="85">
        <f t="shared" ref="E88:F90" si="0">E89</f>
        <v>4100</v>
      </c>
      <c r="F88" s="85">
        <f t="shared" si="0"/>
        <v>4100</v>
      </c>
    </row>
    <row r="89" spans="1:6" ht="15.75" x14ac:dyDescent="0.2">
      <c r="A89" s="66">
        <v>0</v>
      </c>
      <c r="B89" s="67"/>
      <c r="C89" s="3" t="s">
        <v>77</v>
      </c>
      <c r="D89" s="3" t="s">
        <v>78</v>
      </c>
      <c r="E89" s="85">
        <f t="shared" si="0"/>
        <v>4100</v>
      </c>
      <c r="F89" s="85">
        <f t="shared" si="0"/>
        <v>4100</v>
      </c>
    </row>
    <row r="90" spans="1:6" ht="31.5" x14ac:dyDescent="0.2">
      <c r="A90" s="66">
        <v>0</v>
      </c>
      <c r="B90" s="67"/>
      <c r="C90" s="3" t="s">
        <v>143</v>
      </c>
      <c r="D90" s="3" t="s">
        <v>144</v>
      </c>
      <c r="E90" s="85">
        <f t="shared" si="0"/>
        <v>4100</v>
      </c>
      <c r="F90" s="85">
        <f t="shared" si="0"/>
        <v>4100</v>
      </c>
    </row>
    <row r="91" spans="1:6" ht="31.5" x14ac:dyDescent="0.2">
      <c r="A91" s="70">
        <v>905</v>
      </c>
      <c r="B91" s="71"/>
      <c r="C91" s="3" t="s">
        <v>143</v>
      </c>
      <c r="D91" s="3" t="s">
        <v>144</v>
      </c>
      <c r="E91" s="84">
        <v>4100</v>
      </c>
      <c r="F91" s="85">
        <v>4100</v>
      </c>
    </row>
    <row r="92" spans="1:6" ht="15.75" x14ac:dyDescent="0.2">
      <c r="A92" s="66">
        <v>0</v>
      </c>
      <c r="B92" s="67"/>
      <c r="C92" s="3" t="s">
        <v>79</v>
      </c>
      <c r="D92" s="3" t="s">
        <v>80</v>
      </c>
      <c r="E92" s="85">
        <f>E93</f>
        <v>463.5</v>
      </c>
      <c r="F92" s="85">
        <f>F93</f>
        <v>463.5</v>
      </c>
    </row>
    <row r="93" spans="1:6" ht="31.5" x14ac:dyDescent="0.2">
      <c r="A93" s="66">
        <v>0</v>
      </c>
      <c r="B93" s="67"/>
      <c r="C93" s="3" t="s">
        <v>81</v>
      </c>
      <c r="D93" s="3" t="s">
        <v>82</v>
      </c>
      <c r="E93" s="85">
        <f>E94</f>
        <v>463.5</v>
      </c>
      <c r="F93" s="85">
        <f>F94</f>
        <v>463.5</v>
      </c>
    </row>
    <row r="94" spans="1:6" ht="47.25" x14ac:dyDescent="0.2">
      <c r="A94" s="66">
        <v>0</v>
      </c>
      <c r="B94" s="67"/>
      <c r="C94" s="3" t="s">
        <v>145</v>
      </c>
      <c r="D94" s="3" t="s">
        <v>146</v>
      </c>
      <c r="E94" s="84">
        <f>E95+E96</f>
        <v>463.5</v>
      </c>
      <c r="F94" s="85">
        <f>F95+F96</f>
        <v>463.5</v>
      </c>
    </row>
    <row r="95" spans="1:6" s="41" customFormat="1" ht="47.25" x14ac:dyDescent="0.2">
      <c r="A95" s="38"/>
      <c r="B95" s="39">
        <v>910</v>
      </c>
      <c r="C95" s="3" t="s">
        <v>145</v>
      </c>
      <c r="D95" s="3" t="s">
        <v>146</v>
      </c>
      <c r="E95" s="84">
        <v>450</v>
      </c>
      <c r="F95" s="85">
        <v>450</v>
      </c>
    </row>
    <row r="96" spans="1:6" s="41" customFormat="1" ht="47.25" x14ac:dyDescent="0.2">
      <c r="A96" s="38"/>
      <c r="B96" s="39">
        <v>925</v>
      </c>
      <c r="C96" s="3" t="s">
        <v>145</v>
      </c>
      <c r="D96" s="3" t="s">
        <v>146</v>
      </c>
      <c r="E96" s="84">
        <v>13.5</v>
      </c>
      <c r="F96" s="85">
        <v>13.5</v>
      </c>
    </row>
    <row r="97" spans="1:6" ht="31.5" x14ac:dyDescent="0.2">
      <c r="A97" s="66">
        <v>0</v>
      </c>
      <c r="B97" s="67"/>
      <c r="C97" s="3" t="s">
        <v>83</v>
      </c>
      <c r="D97" s="3" t="s">
        <v>222</v>
      </c>
      <c r="E97" s="84">
        <f>E98+E101</f>
        <v>350</v>
      </c>
      <c r="F97" s="85">
        <f>F98+F101</f>
        <v>350</v>
      </c>
    </row>
    <row r="98" spans="1:6" ht="78.75" x14ac:dyDescent="0.2">
      <c r="A98" s="66">
        <v>0</v>
      </c>
      <c r="B98" s="67"/>
      <c r="C98" s="3" t="s">
        <v>84</v>
      </c>
      <c r="D98" s="3" t="s">
        <v>267</v>
      </c>
      <c r="E98" s="85">
        <f>E100</f>
        <v>100</v>
      </c>
      <c r="F98" s="85">
        <f>F100</f>
        <v>100</v>
      </c>
    </row>
    <row r="99" spans="1:6" ht="94.5" x14ac:dyDescent="0.2">
      <c r="A99" s="66">
        <v>0</v>
      </c>
      <c r="B99" s="67"/>
      <c r="C99" s="3" t="s">
        <v>147</v>
      </c>
      <c r="D99" s="3" t="s">
        <v>223</v>
      </c>
      <c r="E99" s="85">
        <f>E100</f>
        <v>100</v>
      </c>
      <c r="F99" s="85">
        <f>F100</f>
        <v>100</v>
      </c>
    </row>
    <row r="100" spans="1:6" ht="94.5" x14ac:dyDescent="0.2">
      <c r="A100" s="70">
        <v>910</v>
      </c>
      <c r="B100" s="71"/>
      <c r="C100" s="3" t="s">
        <v>271</v>
      </c>
      <c r="D100" s="3" t="s">
        <v>272</v>
      </c>
      <c r="E100" s="84">
        <v>100</v>
      </c>
      <c r="F100" s="85">
        <v>100</v>
      </c>
    </row>
    <row r="101" spans="1:6" ht="31.5" x14ac:dyDescent="0.2">
      <c r="A101" s="66">
        <v>0</v>
      </c>
      <c r="B101" s="67"/>
      <c r="C101" s="3" t="s">
        <v>85</v>
      </c>
      <c r="D101" s="3" t="s">
        <v>258</v>
      </c>
      <c r="E101" s="85">
        <f>E102</f>
        <v>250</v>
      </c>
      <c r="F101" s="85">
        <f>F102</f>
        <v>250</v>
      </c>
    </row>
    <row r="102" spans="1:6" ht="31.5" x14ac:dyDescent="0.2">
      <c r="A102" s="66">
        <v>0</v>
      </c>
      <c r="B102" s="67"/>
      <c r="C102" s="3" t="s">
        <v>86</v>
      </c>
      <c r="D102" s="3" t="s">
        <v>224</v>
      </c>
      <c r="E102" s="85">
        <f>E103</f>
        <v>250</v>
      </c>
      <c r="F102" s="85">
        <f>F103</f>
        <v>250</v>
      </c>
    </row>
    <row r="103" spans="1:6" ht="47.25" x14ac:dyDescent="0.2">
      <c r="A103" s="66">
        <v>910</v>
      </c>
      <c r="B103" s="67"/>
      <c r="C103" s="3" t="s">
        <v>148</v>
      </c>
      <c r="D103" s="32" t="s">
        <v>149</v>
      </c>
      <c r="E103" s="89">
        <v>250</v>
      </c>
      <c r="F103" s="85">
        <v>250</v>
      </c>
    </row>
    <row r="104" spans="1:6" ht="15.75" x14ac:dyDescent="0.2">
      <c r="A104" s="66">
        <v>0</v>
      </c>
      <c r="B104" s="67"/>
      <c r="C104" s="3" t="s">
        <v>87</v>
      </c>
      <c r="D104" s="3" t="s">
        <v>88</v>
      </c>
      <c r="E104" s="85">
        <f>E105+E134</f>
        <v>1222.2</v>
      </c>
      <c r="F104" s="85">
        <f>F105+F134</f>
        <v>372</v>
      </c>
    </row>
    <row r="105" spans="1:6" ht="31.5" x14ac:dyDescent="0.2">
      <c r="A105" s="66">
        <v>0</v>
      </c>
      <c r="B105" s="67"/>
      <c r="C105" s="3" t="s">
        <v>89</v>
      </c>
      <c r="D105" s="3" t="s">
        <v>90</v>
      </c>
      <c r="E105" s="85">
        <f>E106+E110+E114+E117+E119+E123+E125+E127+E130</f>
        <v>222.20000000000002</v>
      </c>
      <c r="F105" s="85">
        <f>F106+F110+F114+F117+F119+F123+F125+F127+F130</f>
        <v>222</v>
      </c>
    </row>
    <row r="106" spans="1:6" ht="63" x14ac:dyDescent="0.2">
      <c r="A106" s="66">
        <v>0</v>
      </c>
      <c r="B106" s="67"/>
      <c r="C106" s="3" t="s">
        <v>4</v>
      </c>
      <c r="D106" s="3" t="s">
        <v>225</v>
      </c>
      <c r="E106" s="85">
        <f>E107</f>
        <v>5.5</v>
      </c>
      <c r="F106" s="85">
        <f>F107</f>
        <v>5.3000000000000007</v>
      </c>
    </row>
    <row r="107" spans="1:6" ht="94.5" x14ac:dyDescent="0.2">
      <c r="A107" s="66">
        <v>0</v>
      </c>
      <c r="B107" s="67"/>
      <c r="C107" s="3" t="s">
        <v>6</v>
      </c>
      <c r="D107" s="3" t="s">
        <v>243</v>
      </c>
      <c r="E107" s="85">
        <f>E108+E109</f>
        <v>5.5</v>
      </c>
      <c r="F107" s="85">
        <f>F108+F109</f>
        <v>5.3000000000000007</v>
      </c>
    </row>
    <row r="108" spans="1:6" s="29" customFormat="1" ht="78.75" x14ac:dyDescent="0.2">
      <c r="A108" s="27"/>
      <c r="B108" s="28">
        <v>738</v>
      </c>
      <c r="C108" s="3" t="s">
        <v>6</v>
      </c>
      <c r="D108" s="3" t="s">
        <v>259</v>
      </c>
      <c r="E108" s="85">
        <v>3.7</v>
      </c>
      <c r="F108" s="85">
        <v>3.7</v>
      </c>
    </row>
    <row r="109" spans="1:6" ht="78.75" x14ac:dyDescent="0.2">
      <c r="A109" s="70">
        <v>836</v>
      </c>
      <c r="B109" s="71"/>
      <c r="C109" s="3" t="s">
        <v>6</v>
      </c>
      <c r="D109" s="3" t="s">
        <v>259</v>
      </c>
      <c r="E109" s="84">
        <v>1.8</v>
      </c>
      <c r="F109" s="85">
        <v>1.6</v>
      </c>
    </row>
    <row r="110" spans="1:6" ht="78.75" x14ac:dyDescent="0.2">
      <c r="A110" s="7"/>
      <c r="B110" s="8" t="s">
        <v>17</v>
      </c>
      <c r="C110" s="3" t="s">
        <v>5</v>
      </c>
      <c r="D110" s="14" t="s">
        <v>9</v>
      </c>
      <c r="E110" s="85">
        <f>E111</f>
        <v>52.9</v>
      </c>
      <c r="F110" s="85">
        <f>F111</f>
        <v>52.9</v>
      </c>
    </row>
    <row r="111" spans="1:6" ht="94.5" x14ac:dyDescent="0.2">
      <c r="A111" s="7"/>
      <c r="B111" s="8" t="s">
        <v>17</v>
      </c>
      <c r="C111" s="3" t="s">
        <v>7</v>
      </c>
      <c r="D111" s="18" t="s">
        <v>8</v>
      </c>
      <c r="E111" s="85">
        <f>E112+E113</f>
        <v>52.9</v>
      </c>
      <c r="F111" s="85">
        <f>F112+F113</f>
        <v>52.9</v>
      </c>
    </row>
    <row r="112" spans="1:6" ht="94.5" x14ac:dyDescent="0.2">
      <c r="A112" s="7"/>
      <c r="B112" s="16">
        <v>738</v>
      </c>
      <c r="C112" s="3" t="s">
        <v>7</v>
      </c>
      <c r="D112" s="18" t="s">
        <v>260</v>
      </c>
      <c r="E112" s="90">
        <v>21.7</v>
      </c>
      <c r="F112" s="85">
        <v>21.7</v>
      </c>
    </row>
    <row r="113" spans="1:6" ht="94.5" x14ac:dyDescent="0.2">
      <c r="A113" s="7"/>
      <c r="B113" s="16">
        <v>836</v>
      </c>
      <c r="C113" s="3" t="s">
        <v>7</v>
      </c>
      <c r="D113" s="15" t="s">
        <v>260</v>
      </c>
      <c r="E113" s="90">
        <v>31.2</v>
      </c>
      <c r="F113" s="85">
        <v>31.2</v>
      </c>
    </row>
    <row r="114" spans="1:6" ht="63" x14ac:dyDescent="0.2">
      <c r="A114" s="7"/>
      <c r="B114" s="8" t="s">
        <v>17</v>
      </c>
      <c r="C114" s="3" t="s">
        <v>150</v>
      </c>
      <c r="D114" s="18" t="s">
        <v>151</v>
      </c>
      <c r="E114" s="85">
        <f>E115+E116</f>
        <v>2.9</v>
      </c>
      <c r="F114" s="85">
        <f>F115+F116</f>
        <v>2.9</v>
      </c>
    </row>
    <row r="115" spans="1:6" s="31" customFormat="1" ht="78.75" x14ac:dyDescent="0.2">
      <c r="A115" s="30"/>
      <c r="B115" s="8" t="s">
        <v>155</v>
      </c>
      <c r="C115" s="3" t="s">
        <v>152</v>
      </c>
      <c r="D115" s="18" t="s">
        <v>242</v>
      </c>
      <c r="E115" s="91">
        <v>2.5</v>
      </c>
      <c r="F115" s="85">
        <v>2.5</v>
      </c>
    </row>
    <row r="116" spans="1:6" s="55" customFormat="1" ht="78.75" x14ac:dyDescent="0.2">
      <c r="A116" s="52"/>
      <c r="B116" s="8" t="s">
        <v>287</v>
      </c>
      <c r="C116" s="3" t="s">
        <v>152</v>
      </c>
      <c r="D116" s="18" t="s">
        <v>242</v>
      </c>
      <c r="E116" s="91">
        <v>0.4</v>
      </c>
      <c r="F116" s="85">
        <v>0.4</v>
      </c>
    </row>
    <row r="117" spans="1:6" ht="63" x14ac:dyDescent="0.2">
      <c r="A117" s="7"/>
      <c r="B117" s="8" t="s">
        <v>17</v>
      </c>
      <c r="C117" s="3" t="s">
        <v>153</v>
      </c>
      <c r="D117" s="18" t="s">
        <v>154</v>
      </c>
      <c r="E117" s="85">
        <f>E118</f>
        <v>12.4</v>
      </c>
      <c r="F117" s="85">
        <f>F118</f>
        <v>12.4</v>
      </c>
    </row>
    <row r="118" spans="1:6" ht="94.5" x14ac:dyDescent="0.2">
      <c r="A118" s="7"/>
      <c r="B118" s="8" t="s">
        <v>155</v>
      </c>
      <c r="C118" s="3" t="s">
        <v>261</v>
      </c>
      <c r="D118" s="18" t="s">
        <v>262</v>
      </c>
      <c r="E118" s="90">
        <v>12.4</v>
      </c>
      <c r="F118" s="85">
        <v>12.4</v>
      </c>
    </row>
    <row r="119" spans="1:6" ht="63" x14ac:dyDescent="0.2">
      <c r="A119" s="7"/>
      <c r="B119" s="8" t="s">
        <v>17</v>
      </c>
      <c r="C119" s="3" t="s">
        <v>156</v>
      </c>
      <c r="D119" s="18" t="s">
        <v>157</v>
      </c>
      <c r="E119" s="85">
        <f>E120</f>
        <v>0.5</v>
      </c>
      <c r="F119" s="85">
        <f>F120</f>
        <v>0.5</v>
      </c>
    </row>
    <row r="120" spans="1:6" ht="78.75" x14ac:dyDescent="0.2">
      <c r="A120" s="7"/>
      <c r="B120" s="8" t="s">
        <v>155</v>
      </c>
      <c r="C120" s="3" t="s">
        <v>263</v>
      </c>
      <c r="D120" s="18" t="s">
        <v>266</v>
      </c>
      <c r="E120" s="90">
        <v>0.5</v>
      </c>
      <c r="F120" s="85">
        <v>0.5</v>
      </c>
    </row>
    <row r="121" spans="1:6" s="57" customFormat="1" ht="78.75" x14ac:dyDescent="0.2">
      <c r="A121" s="56"/>
      <c r="B121" s="8" t="s">
        <v>17</v>
      </c>
      <c r="C121" s="3" t="s">
        <v>288</v>
      </c>
      <c r="D121" s="18" t="s">
        <v>289</v>
      </c>
      <c r="E121" s="92">
        <f>E122</f>
        <v>0.4</v>
      </c>
      <c r="F121" s="85">
        <f>F122</f>
        <v>0.4</v>
      </c>
    </row>
    <row r="122" spans="1:6" s="57" customFormat="1" ht="94.5" x14ac:dyDescent="0.2">
      <c r="A122" s="56"/>
      <c r="B122" s="8" t="s">
        <v>155</v>
      </c>
      <c r="C122" s="3" t="s">
        <v>290</v>
      </c>
      <c r="D122" s="18" t="s">
        <v>291</v>
      </c>
      <c r="E122" s="92">
        <v>0.4</v>
      </c>
      <c r="F122" s="85">
        <v>0.4</v>
      </c>
    </row>
    <row r="123" spans="1:6" ht="63" x14ac:dyDescent="0.2">
      <c r="A123" s="7"/>
      <c r="B123" s="8" t="s">
        <v>17</v>
      </c>
      <c r="C123" s="3" t="s">
        <v>158</v>
      </c>
      <c r="D123" s="15" t="s">
        <v>159</v>
      </c>
      <c r="E123" s="85">
        <f>E124</f>
        <v>0.9</v>
      </c>
      <c r="F123" s="85">
        <f>F124</f>
        <v>0.9</v>
      </c>
    </row>
    <row r="124" spans="1:6" ht="126" x14ac:dyDescent="0.2">
      <c r="A124" s="7"/>
      <c r="B124" s="8" t="s">
        <v>155</v>
      </c>
      <c r="C124" s="3" t="s">
        <v>160</v>
      </c>
      <c r="D124" s="15" t="s">
        <v>161</v>
      </c>
      <c r="E124" s="90">
        <v>0.9</v>
      </c>
      <c r="F124" s="85">
        <v>0.9</v>
      </c>
    </row>
    <row r="125" spans="1:6" ht="63" x14ac:dyDescent="0.2">
      <c r="A125" s="7"/>
      <c r="B125" s="8" t="s">
        <v>17</v>
      </c>
      <c r="C125" s="3" t="s">
        <v>162</v>
      </c>
      <c r="D125" s="18" t="s">
        <v>163</v>
      </c>
      <c r="E125" s="90">
        <f>E126</f>
        <v>5.2</v>
      </c>
      <c r="F125" s="85">
        <f>F126</f>
        <v>5.2</v>
      </c>
    </row>
    <row r="126" spans="1:6" ht="78.75" x14ac:dyDescent="0.2">
      <c r="A126" s="7"/>
      <c r="B126" s="8" t="s">
        <v>155</v>
      </c>
      <c r="C126" s="3" t="s">
        <v>164</v>
      </c>
      <c r="D126" s="18" t="s">
        <v>165</v>
      </c>
      <c r="E126" s="90">
        <v>5.2</v>
      </c>
      <c r="F126" s="85">
        <v>5.2</v>
      </c>
    </row>
    <row r="127" spans="1:6" ht="47.25" x14ac:dyDescent="0.2">
      <c r="A127" s="7"/>
      <c r="B127" s="8" t="s">
        <v>17</v>
      </c>
      <c r="C127" s="3" t="s">
        <v>166</v>
      </c>
      <c r="D127" s="18" t="s">
        <v>167</v>
      </c>
      <c r="E127" s="85">
        <f>E128+E129</f>
        <v>103.8</v>
      </c>
      <c r="F127" s="85">
        <f>F128+F129</f>
        <v>103.8</v>
      </c>
    </row>
    <row r="128" spans="1:6" ht="78.75" x14ac:dyDescent="0.2">
      <c r="A128" s="7"/>
      <c r="B128" s="8" t="s">
        <v>155</v>
      </c>
      <c r="C128" s="3" t="s">
        <v>168</v>
      </c>
      <c r="D128" s="18" t="s">
        <v>169</v>
      </c>
      <c r="E128" s="90">
        <v>103.3</v>
      </c>
      <c r="F128" s="85">
        <v>103.3</v>
      </c>
    </row>
    <row r="129" spans="1:6" s="55" customFormat="1" ht="78.75" x14ac:dyDescent="0.2">
      <c r="A129" s="52"/>
      <c r="B129" s="8" t="s">
        <v>287</v>
      </c>
      <c r="C129" s="3" t="s">
        <v>168</v>
      </c>
      <c r="D129" s="18" t="s">
        <v>169</v>
      </c>
      <c r="E129" s="92">
        <v>0.5</v>
      </c>
      <c r="F129" s="85">
        <v>0.5</v>
      </c>
    </row>
    <row r="130" spans="1:6" ht="63" x14ac:dyDescent="0.2">
      <c r="A130" s="7"/>
      <c r="B130" s="8" t="s">
        <v>17</v>
      </c>
      <c r="C130" s="3" t="s">
        <v>10</v>
      </c>
      <c r="D130" s="15" t="s">
        <v>11</v>
      </c>
      <c r="E130" s="85">
        <f>E131</f>
        <v>38.1</v>
      </c>
      <c r="F130" s="85">
        <f>F131</f>
        <v>38.1</v>
      </c>
    </row>
    <row r="131" spans="1:6" ht="94.5" x14ac:dyDescent="0.2">
      <c r="A131" s="7"/>
      <c r="B131" s="8" t="s">
        <v>17</v>
      </c>
      <c r="C131" s="3" t="s">
        <v>170</v>
      </c>
      <c r="D131" s="15" t="s">
        <v>171</v>
      </c>
      <c r="E131" s="85">
        <f>E132+E133</f>
        <v>38.1</v>
      </c>
      <c r="F131" s="85">
        <f>F132+F133</f>
        <v>38.1</v>
      </c>
    </row>
    <row r="132" spans="1:6" ht="94.5" x14ac:dyDescent="0.2">
      <c r="A132" s="7"/>
      <c r="B132" s="8" t="s">
        <v>155</v>
      </c>
      <c r="C132" s="3" t="s">
        <v>264</v>
      </c>
      <c r="D132" s="15" t="s">
        <v>171</v>
      </c>
      <c r="E132" s="90">
        <v>36.700000000000003</v>
      </c>
      <c r="F132" s="85">
        <v>36.700000000000003</v>
      </c>
    </row>
    <row r="133" spans="1:6" ht="94.5" x14ac:dyDescent="0.2">
      <c r="A133" s="7"/>
      <c r="B133" s="16">
        <v>836</v>
      </c>
      <c r="C133" s="3" t="s">
        <v>264</v>
      </c>
      <c r="D133" s="15" t="s">
        <v>265</v>
      </c>
      <c r="E133" s="90">
        <v>1.4</v>
      </c>
      <c r="F133" s="85">
        <v>1.4</v>
      </c>
    </row>
    <row r="134" spans="1:6" ht="15.75" x14ac:dyDescent="0.2">
      <c r="A134" s="7"/>
      <c r="B134" s="8" t="s">
        <v>17</v>
      </c>
      <c r="C134" s="22" t="s">
        <v>12</v>
      </c>
      <c r="D134" s="23" t="s">
        <v>13</v>
      </c>
      <c r="E134" s="85">
        <f>E136</f>
        <v>1000</v>
      </c>
      <c r="F134" s="85">
        <f>F135</f>
        <v>150</v>
      </c>
    </row>
    <row r="135" spans="1:6" ht="110.25" x14ac:dyDescent="0.2">
      <c r="A135" s="7"/>
      <c r="B135" s="8" t="s">
        <v>17</v>
      </c>
      <c r="C135" s="20" t="s">
        <v>14</v>
      </c>
      <c r="D135" s="19" t="s">
        <v>172</v>
      </c>
      <c r="E135" s="85">
        <f>E136</f>
        <v>1000</v>
      </c>
      <c r="F135" s="85">
        <f>F136</f>
        <v>150</v>
      </c>
    </row>
    <row r="136" spans="1:6" ht="94.5" x14ac:dyDescent="0.2">
      <c r="A136" s="7"/>
      <c r="B136" s="16">
        <v>804</v>
      </c>
      <c r="C136" s="20" t="s">
        <v>14</v>
      </c>
      <c r="D136" s="21" t="s">
        <v>15</v>
      </c>
      <c r="E136" s="93">
        <v>1000</v>
      </c>
      <c r="F136" s="85">
        <v>150</v>
      </c>
    </row>
    <row r="137" spans="1:6" ht="15.75" x14ac:dyDescent="0.2">
      <c r="A137" s="66">
        <v>0</v>
      </c>
      <c r="B137" s="67"/>
      <c r="C137" s="3" t="s">
        <v>16</v>
      </c>
      <c r="D137" s="3" t="s">
        <v>91</v>
      </c>
      <c r="E137" s="84">
        <f>E138</f>
        <v>147569.04</v>
      </c>
      <c r="F137" s="85">
        <f>F138</f>
        <v>147320.93</v>
      </c>
    </row>
    <row r="138" spans="1:6" ht="31.5" x14ac:dyDescent="0.2">
      <c r="A138" s="66">
        <v>0</v>
      </c>
      <c r="B138" s="67"/>
      <c r="C138" s="3" t="s">
        <v>92</v>
      </c>
      <c r="D138" s="3" t="s">
        <v>234</v>
      </c>
      <c r="E138" s="84">
        <f>E139+E142+E161+E151+E180</f>
        <v>147569.04</v>
      </c>
      <c r="F138" s="85">
        <f>F139+F142+F161+F151+F180</f>
        <v>147320.93</v>
      </c>
    </row>
    <row r="139" spans="1:6" ht="15.75" x14ac:dyDescent="0.2">
      <c r="A139" s="66">
        <v>0</v>
      </c>
      <c r="B139" s="67"/>
      <c r="C139" s="3" t="s">
        <v>93</v>
      </c>
      <c r="D139" s="3" t="s">
        <v>94</v>
      </c>
      <c r="E139" s="84">
        <f>E140</f>
        <v>34025</v>
      </c>
      <c r="F139" s="85">
        <f>F140</f>
        <v>31927</v>
      </c>
    </row>
    <row r="140" spans="1:6" ht="15.75" x14ac:dyDescent="0.2">
      <c r="A140" s="66">
        <v>0</v>
      </c>
      <c r="B140" s="67"/>
      <c r="C140" s="3" t="s">
        <v>95</v>
      </c>
      <c r="D140" s="3" t="s">
        <v>96</v>
      </c>
      <c r="E140" s="84">
        <f>E141</f>
        <v>34025</v>
      </c>
      <c r="F140" s="85">
        <f>F141</f>
        <v>31927</v>
      </c>
    </row>
    <row r="141" spans="1:6" ht="47.25" x14ac:dyDescent="0.2">
      <c r="A141" s="70">
        <v>900</v>
      </c>
      <c r="B141" s="71"/>
      <c r="C141" s="3" t="s">
        <v>173</v>
      </c>
      <c r="D141" s="3" t="s">
        <v>174</v>
      </c>
      <c r="E141" s="84">
        <v>34025</v>
      </c>
      <c r="F141" s="85">
        <v>31927</v>
      </c>
    </row>
    <row r="142" spans="1:6" ht="31.5" x14ac:dyDescent="0.2">
      <c r="A142" s="66">
        <v>0</v>
      </c>
      <c r="B142" s="67"/>
      <c r="C142" s="3" t="s">
        <v>97</v>
      </c>
      <c r="D142" s="3" t="s">
        <v>226</v>
      </c>
      <c r="E142" s="84">
        <f>E143+E145+E147+E149+E153+E155</f>
        <v>72583.240000000005</v>
      </c>
      <c r="F142" s="85">
        <f>F143+F145+F147+F149+F153+F155</f>
        <v>74364.84</v>
      </c>
    </row>
    <row r="143" spans="1:6" ht="78.75" x14ac:dyDescent="0.2">
      <c r="A143" s="66">
        <v>0</v>
      </c>
      <c r="B143" s="67"/>
      <c r="C143" s="3" t="s">
        <v>98</v>
      </c>
      <c r="D143" s="3" t="s">
        <v>227</v>
      </c>
      <c r="E143" s="84">
        <f>E144</f>
        <v>18128</v>
      </c>
      <c r="F143" s="85">
        <f>F144</f>
        <v>17921</v>
      </c>
    </row>
    <row r="144" spans="1:6" ht="78.75" x14ac:dyDescent="0.2">
      <c r="A144" s="70">
        <v>910</v>
      </c>
      <c r="B144" s="71"/>
      <c r="C144" s="3" t="s">
        <v>175</v>
      </c>
      <c r="D144" s="3" t="s">
        <v>228</v>
      </c>
      <c r="E144" s="84">
        <v>18128</v>
      </c>
      <c r="F144" s="85">
        <v>17921</v>
      </c>
    </row>
    <row r="145" spans="1:6" ht="31.5" x14ac:dyDescent="0.2">
      <c r="A145" s="7"/>
      <c r="B145" s="8" t="s">
        <v>17</v>
      </c>
      <c r="C145" s="3" t="s">
        <v>178</v>
      </c>
      <c r="D145" s="3" t="s">
        <v>179</v>
      </c>
      <c r="E145" s="84">
        <f>E146</f>
        <v>0</v>
      </c>
      <c r="F145" s="85">
        <f>F146</f>
        <v>0</v>
      </c>
    </row>
    <row r="146" spans="1:6" ht="31.5" x14ac:dyDescent="0.2">
      <c r="A146" s="7"/>
      <c r="B146" s="8" t="s">
        <v>248</v>
      </c>
      <c r="C146" s="3" t="s">
        <v>180</v>
      </c>
      <c r="D146" s="3" t="s">
        <v>181</v>
      </c>
      <c r="E146" s="84"/>
      <c r="F146" s="85"/>
    </row>
    <row r="147" spans="1:6" ht="31.5" x14ac:dyDescent="0.2">
      <c r="A147" s="7"/>
      <c r="B147" s="8" t="s">
        <v>17</v>
      </c>
      <c r="C147" s="3" t="s">
        <v>182</v>
      </c>
      <c r="D147" s="3" t="s">
        <v>183</v>
      </c>
      <c r="E147" s="84">
        <f>E148</f>
        <v>0</v>
      </c>
      <c r="F147" s="85">
        <f>F148</f>
        <v>0</v>
      </c>
    </row>
    <row r="148" spans="1:6" ht="31.5" x14ac:dyDescent="0.2">
      <c r="A148" s="7"/>
      <c r="B148" s="8" t="s">
        <v>247</v>
      </c>
      <c r="C148" s="3" t="s">
        <v>184</v>
      </c>
      <c r="D148" s="3" t="s">
        <v>185</v>
      </c>
      <c r="E148" s="84"/>
      <c r="F148" s="85"/>
    </row>
    <row r="149" spans="1:6" ht="15.75" x14ac:dyDescent="0.2">
      <c r="A149" s="7"/>
      <c r="B149" s="8" t="s">
        <v>17</v>
      </c>
      <c r="C149" s="3" t="s">
        <v>186</v>
      </c>
      <c r="D149" s="3" t="s">
        <v>187</v>
      </c>
      <c r="E149" s="84">
        <f>E150</f>
        <v>38.9</v>
      </c>
      <c r="F149" s="85">
        <f>F150</f>
        <v>0</v>
      </c>
    </row>
    <row r="150" spans="1:6" ht="31.5" x14ac:dyDescent="0.2">
      <c r="A150" s="7"/>
      <c r="B150" s="8" t="s">
        <v>248</v>
      </c>
      <c r="C150" s="3" t="s">
        <v>188</v>
      </c>
      <c r="D150" s="3" t="s">
        <v>189</v>
      </c>
      <c r="E150" s="84">
        <v>38.9</v>
      </c>
      <c r="F150" s="85"/>
    </row>
    <row r="151" spans="1:6" s="61" customFormat="1" ht="31.5" x14ac:dyDescent="0.2">
      <c r="A151" s="59"/>
      <c r="B151" s="8" t="s">
        <v>17</v>
      </c>
      <c r="C151" s="3" t="s">
        <v>293</v>
      </c>
      <c r="D151" s="35" t="s">
        <v>294</v>
      </c>
      <c r="E151" s="84">
        <f>E152</f>
        <v>3000</v>
      </c>
      <c r="F151" s="85">
        <f>F152</f>
        <v>3000</v>
      </c>
    </row>
    <row r="152" spans="1:6" s="61" customFormat="1" ht="31.5" x14ac:dyDescent="0.2">
      <c r="A152" s="59"/>
      <c r="B152" s="8" t="s">
        <v>250</v>
      </c>
      <c r="C152" s="3" t="s">
        <v>292</v>
      </c>
      <c r="D152" s="35" t="s">
        <v>294</v>
      </c>
      <c r="E152" s="84">
        <v>3000</v>
      </c>
      <c r="F152" s="85">
        <v>3000</v>
      </c>
    </row>
    <row r="153" spans="1:6" s="51" customFormat="1" ht="31.5" x14ac:dyDescent="0.2">
      <c r="A153" s="50"/>
      <c r="B153" s="8" t="s">
        <v>17</v>
      </c>
      <c r="C153" s="3" t="s">
        <v>274</v>
      </c>
      <c r="D153" s="35" t="s">
        <v>275</v>
      </c>
      <c r="E153" s="84">
        <f>E154</f>
        <v>0</v>
      </c>
      <c r="F153" s="85">
        <f>F154</f>
        <v>0</v>
      </c>
    </row>
    <row r="154" spans="1:6" s="51" customFormat="1" ht="47.25" x14ac:dyDescent="0.2">
      <c r="A154" s="50"/>
      <c r="B154" s="8" t="s">
        <v>247</v>
      </c>
      <c r="C154" s="3" t="s">
        <v>276</v>
      </c>
      <c r="D154" s="35" t="s">
        <v>277</v>
      </c>
      <c r="E154" s="84"/>
      <c r="F154" s="85"/>
    </row>
    <row r="155" spans="1:6" ht="15.75" x14ac:dyDescent="0.2">
      <c r="A155" s="66">
        <v>0</v>
      </c>
      <c r="B155" s="67"/>
      <c r="C155" s="3" t="s">
        <v>99</v>
      </c>
      <c r="D155" s="48" t="s">
        <v>100</v>
      </c>
      <c r="E155" s="84">
        <f>E156</f>
        <v>54416.340000000004</v>
      </c>
      <c r="F155" s="85">
        <f>F156</f>
        <v>56443.840000000004</v>
      </c>
    </row>
    <row r="156" spans="1:6" ht="15.75" x14ac:dyDescent="0.2">
      <c r="A156" s="66">
        <v>0</v>
      </c>
      <c r="B156" s="67"/>
      <c r="C156" s="3" t="s">
        <v>176</v>
      </c>
      <c r="D156" s="47" t="s">
        <v>177</v>
      </c>
      <c r="E156" s="84">
        <f>E157+E158+E159+E160</f>
        <v>54416.340000000004</v>
      </c>
      <c r="F156" s="85">
        <f>F157+F158+F159+F160</f>
        <v>56443.840000000004</v>
      </c>
    </row>
    <row r="157" spans="1:6" ht="15.75" x14ac:dyDescent="0.2">
      <c r="A157" s="70">
        <v>900</v>
      </c>
      <c r="B157" s="71"/>
      <c r="C157" s="3" t="s">
        <v>176</v>
      </c>
      <c r="D157" s="3" t="s">
        <v>177</v>
      </c>
      <c r="E157" s="84">
        <v>53966.7</v>
      </c>
      <c r="F157" s="85">
        <v>55994.2</v>
      </c>
    </row>
    <row r="158" spans="1:6" ht="15.75" x14ac:dyDescent="0.2">
      <c r="A158" s="70">
        <v>905</v>
      </c>
      <c r="B158" s="71"/>
      <c r="C158" s="3" t="s">
        <v>176</v>
      </c>
      <c r="D158" s="3" t="s">
        <v>177</v>
      </c>
      <c r="E158" s="84">
        <v>133.47999999999999</v>
      </c>
      <c r="F158" s="85">
        <v>133.47999999999999</v>
      </c>
    </row>
    <row r="159" spans="1:6" s="46" customFormat="1" ht="15.75" x14ac:dyDescent="0.2">
      <c r="A159" s="44"/>
      <c r="B159" s="45">
        <v>910</v>
      </c>
      <c r="C159" s="3" t="s">
        <v>176</v>
      </c>
      <c r="D159" s="3" t="s">
        <v>177</v>
      </c>
      <c r="E159" s="84">
        <v>113.66</v>
      </c>
      <c r="F159" s="85">
        <v>113.66</v>
      </c>
    </row>
    <row r="160" spans="1:6" s="46" customFormat="1" ht="15.75" x14ac:dyDescent="0.2">
      <c r="A160" s="44"/>
      <c r="B160" s="45">
        <v>920</v>
      </c>
      <c r="C160" s="3" t="s">
        <v>176</v>
      </c>
      <c r="D160" s="3" t="s">
        <v>177</v>
      </c>
      <c r="E160" s="84">
        <v>202.5</v>
      </c>
      <c r="F160" s="85">
        <v>202.5</v>
      </c>
    </row>
    <row r="161" spans="1:6" ht="31.5" x14ac:dyDescent="0.2">
      <c r="A161" s="66">
        <v>0</v>
      </c>
      <c r="B161" s="67"/>
      <c r="C161" s="3" t="s">
        <v>101</v>
      </c>
      <c r="D161" s="3" t="s">
        <v>229</v>
      </c>
      <c r="E161" s="84">
        <f>E162+E166+E168+E170+E172+E174+E176+E178</f>
        <v>37890.800000000003</v>
      </c>
      <c r="F161" s="85">
        <f>F162+F166+F168+F170+F172+F174+F176+F178</f>
        <v>37959.089999999997</v>
      </c>
    </row>
    <row r="162" spans="1:6" ht="31.5" x14ac:dyDescent="0.2">
      <c r="A162" s="66">
        <v>0</v>
      </c>
      <c r="B162" s="67"/>
      <c r="C162" s="3" t="s">
        <v>102</v>
      </c>
      <c r="D162" s="3" t="s">
        <v>230</v>
      </c>
      <c r="E162" s="84">
        <f>E163</f>
        <v>3434.4</v>
      </c>
      <c r="F162" s="85">
        <f>F163</f>
        <v>3498.7</v>
      </c>
    </row>
    <row r="163" spans="1:6" ht="31.5" x14ac:dyDescent="0.2">
      <c r="A163" s="66">
        <v>0</v>
      </c>
      <c r="B163" s="67"/>
      <c r="C163" s="3" t="s">
        <v>190</v>
      </c>
      <c r="D163" s="9" t="s">
        <v>191</v>
      </c>
      <c r="E163" s="86">
        <f>E164+E165</f>
        <v>3434.4</v>
      </c>
      <c r="F163" s="85">
        <f>F164+F165</f>
        <v>3498.7</v>
      </c>
    </row>
    <row r="164" spans="1:6" ht="31.5" x14ac:dyDescent="0.2">
      <c r="A164" s="70">
        <v>905</v>
      </c>
      <c r="B164" s="71"/>
      <c r="C164" s="3" t="s">
        <v>190</v>
      </c>
      <c r="D164" s="3" t="s">
        <v>191</v>
      </c>
      <c r="E164" s="84">
        <v>2803</v>
      </c>
      <c r="F164" s="85">
        <v>2867</v>
      </c>
    </row>
    <row r="165" spans="1:6" ht="31.5" x14ac:dyDescent="0.2">
      <c r="A165" s="70">
        <v>910</v>
      </c>
      <c r="B165" s="71"/>
      <c r="C165" s="3" t="s">
        <v>190</v>
      </c>
      <c r="D165" s="3" t="s">
        <v>191</v>
      </c>
      <c r="E165" s="84">
        <v>631.4</v>
      </c>
      <c r="F165" s="85">
        <v>631.70000000000005</v>
      </c>
    </row>
    <row r="166" spans="1:6" ht="47.25" x14ac:dyDescent="0.2">
      <c r="A166" s="66">
        <v>0</v>
      </c>
      <c r="B166" s="67"/>
      <c r="C166" s="3" t="s">
        <v>103</v>
      </c>
      <c r="D166" s="3" t="s">
        <v>231</v>
      </c>
      <c r="E166" s="84">
        <f>E167</f>
        <v>2503</v>
      </c>
      <c r="F166" s="85">
        <f>F167</f>
        <v>2503</v>
      </c>
    </row>
    <row r="167" spans="1:6" ht="47.25" x14ac:dyDescent="0.2">
      <c r="A167" s="70">
        <v>905</v>
      </c>
      <c r="B167" s="71"/>
      <c r="C167" s="3" t="s">
        <v>192</v>
      </c>
      <c r="D167" s="9" t="s">
        <v>193</v>
      </c>
      <c r="E167" s="86">
        <v>2503</v>
      </c>
      <c r="F167" s="85">
        <v>2503</v>
      </c>
    </row>
    <row r="168" spans="1:6" ht="78.75" x14ac:dyDescent="0.2">
      <c r="A168" s="66">
        <v>0</v>
      </c>
      <c r="B168" s="67"/>
      <c r="C168" s="3" t="s">
        <v>104</v>
      </c>
      <c r="D168" s="3" t="s">
        <v>194</v>
      </c>
      <c r="E168" s="84">
        <f>E169</f>
        <v>269</v>
      </c>
      <c r="F168" s="85">
        <f>F169</f>
        <v>269</v>
      </c>
    </row>
    <row r="169" spans="1:6" ht="78.75" x14ac:dyDescent="0.2">
      <c r="A169" s="70">
        <v>905</v>
      </c>
      <c r="B169" s="71"/>
      <c r="C169" s="3" t="s">
        <v>195</v>
      </c>
      <c r="D169" s="9" t="s">
        <v>196</v>
      </c>
      <c r="E169" s="86">
        <v>269</v>
      </c>
      <c r="F169" s="85">
        <v>269</v>
      </c>
    </row>
    <row r="170" spans="1:6" ht="63" x14ac:dyDescent="0.2">
      <c r="A170" s="66">
        <v>0</v>
      </c>
      <c r="B170" s="67"/>
      <c r="C170" s="3" t="s">
        <v>105</v>
      </c>
      <c r="D170" s="3" t="s">
        <v>106</v>
      </c>
      <c r="E170" s="84">
        <f>E171</f>
        <v>709</v>
      </c>
      <c r="F170" s="85">
        <f>F171</f>
        <v>709</v>
      </c>
    </row>
    <row r="171" spans="1:6" ht="63" x14ac:dyDescent="0.2">
      <c r="A171" s="70">
        <v>910</v>
      </c>
      <c r="B171" s="71"/>
      <c r="C171" s="35" t="s">
        <v>197</v>
      </c>
      <c r="D171" s="9" t="s">
        <v>198</v>
      </c>
      <c r="E171" s="86">
        <v>709</v>
      </c>
      <c r="F171" s="85">
        <v>709</v>
      </c>
    </row>
    <row r="172" spans="1:6" ht="47.25" x14ac:dyDescent="0.2">
      <c r="A172" s="7"/>
      <c r="B172" s="33" t="s">
        <v>17</v>
      </c>
      <c r="C172" s="37" t="s">
        <v>199</v>
      </c>
      <c r="D172" s="34" t="s">
        <v>200</v>
      </c>
      <c r="E172" s="94">
        <f>E173</f>
        <v>425.37</v>
      </c>
      <c r="F172" s="85">
        <f>F173</f>
        <v>440.98</v>
      </c>
    </row>
    <row r="173" spans="1:6" ht="47.25" x14ac:dyDescent="0.2">
      <c r="A173" s="7"/>
      <c r="B173" s="16">
        <v>910</v>
      </c>
      <c r="C173" s="36" t="s">
        <v>201</v>
      </c>
      <c r="D173" s="19" t="s">
        <v>202</v>
      </c>
      <c r="E173" s="90">
        <v>425.37</v>
      </c>
      <c r="F173" s="85">
        <v>440.98</v>
      </c>
    </row>
    <row r="174" spans="1:6" ht="63" x14ac:dyDescent="0.2">
      <c r="A174" s="7"/>
      <c r="B174" s="8" t="s">
        <v>17</v>
      </c>
      <c r="C174" s="24" t="s">
        <v>203</v>
      </c>
      <c r="D174" s="19" t="s">
        <v>204</v>
      </c>
      <c r="E174" s="90">
        <f>E175</f>
        <v>13.53</v>
      </c>
      <c r="F174" s="85">
        <f>F175</f>
        <v>1.91</v>
      </c>
    </row>
    <row r="175" spans="1:6" ht="63" x14ac:dyDescent="0.25">
      <c r="A175" s="7"/>
      <c r="B175" s="8" t="s">
        <v>247</v>
      </c>
      <c r="C175" s="24" t="s">
        <v>205</v>
      </c>
      <c r="D175" s="49" t="s">
        <v>206</v>
      </c>
      <c r="E175" s="93">
        <v>13.53</v>
      </c>
      <c r="F175" s="85">
        <v>1.91</v>
      </c>
    </row>
    <row r="176" spans="1:6" ht="15.75" x14ac:dyDescent="0.2">
      <c r="A176" s="66">
        <v>0</v>
      </c>
      <c r="B176" s="67"/>
      <c r="C176" s="3" t="s">
        <v>107</v>
      </c>
      <c r="D176" s="3" t="s">
        <v>108</v>
      </c>
      <c r="E176" s="84">
        <f>E177</f>
        <v>11779.8</v>
      </c>
      <c r="F176" s="85">
        <f>F177</f>
        <v>11779.8</v>
      </c>
    </row>
    <row r="177" spans="1:6" ht="15.75" x14ac:dyDescent="0.2">
      <c r="A177" s="70">
        <v>905</v>
      </c>
      <c r="B177" s="71"/>
      <c r="C177" s="3" t="s">
        <v>207</v>
      </c>
      <c r="D177" s="3" t="s">
        <v>208</v>
      </c>
      <c r="E177" s="84">
        <v>11779.8</v>
      </c>
      <c r="F177" s="85">
        <v>11779.8</v>
      </c>
    </row>
    <row r="178" spans="1:6" s="61" customFormat="1" ht="15.75" x14ac:dyDescent="0.2">
      <c r="A178" s="59"/>
      <c r="B178" s="58">
        <v>0</v>
      </c>
      <c r="C178" s="3" t="s">
        <v>107</v>
      </c>
      <c r="D178" s="3" t="s">
        <v>108</v>
      </c>
      <c r="E178" s="84">
        <f>E179</f>
        <v>18756.7</v>
      </c>
      <c r="F178" s="85">
        <f>F179</f>
        <v>18756.7</v>
      </c>
    </row>
    <row r="179" spans="1:6" s="61" customFormat="1" ht="15.75" x14ac:dyDescent="0.2">
      <c r="A179" s="59"/>
      <c r="B179" s="60">
        <v>910</v>
      </c>
      <c r="C179" s="3" t="s">
        <v>107</v>
      </c>
      <c r="D179" s="3" t="s">
        <v>208</v>
      </c>
      <c r="E179" s="84">
        <v>18756.7</v>
      </c>
      <c r="F179" s="85">
        <v>18756.7</v>
      </c>
    </row>
    <row r="180" spans="1:6" s="65" customFormat="1" ht="15.75" x14ac:dyDescent="0.2">
      <c r="A180" s="62"/>
      <c r="B180" s="64">
        <v>0</v>
      </c>
      <c r="C180" s="3" t="s">
        <v>295</v>
      </c>
      <c r="D180" s="3" t="s">
        <v>298</v>
      </c>
      <c r="E180" s="84">
        <f>E181</f>
        <v>70</v>
      </c>
      <c r="F180" s="85">
        <f>F181</f>
        <v>70</v>
      </c>
    </row>
    <row r="181" spans="1:6" s="65" customFormat="1" ht="15.75" x14ac:dyDescent="0.2">
      <c r="A181" s="62"/>
      <c r="B181" s="64">
        <v>0</v>
      </c>
      <c r="C181" s="3" t="s">
        <v>296</v>
      </c>
      <c r="D181" s="3" t="s">
        <v>108</v>
      </c>
      <c r="E181" s="84">
        <f>E182</f>
        <v>70</v>
      </c>
      <c r="F181" s="85">
        <f>F182</f>
        <v>70</v>
      </c>
    </row>
    <row r="182" spans="1:6" s="65" customFormat="1" ht="15.75" x14ac:dyDescent="0.2">
      <c r="A182" s="62"/>
      <c r="B182" s="63">
        <v>905</v>
      </c>
      <c r="C182" s="3" t="s">
        <v>297</v>
      </c>
      <c r="D182" s="3" t="s">
        <v>208</v>
      </c>
      <c r="E182" s="84">
        <v>70</v>
      </c>
      <c r="F182" s="85">
        <v>70</v>
      </c>
    </row>
    <row r="183" spans="1:6" ht="15.75" x14ac:dyDescent="0.25">
      <c r="A183" s="68"/>
      <c r="B183" s="69"/>
      <c r="C183" s="25"/>
      <c r="D183" s="26" t="s">
        <v>109</v>
      </c>
      <c r="E183" s="96">
        <f>E5+E137</f>
        <v>241414.53999999998</v>
      </c>
      <c r="F183" s="97">
        <f>F5+F137</f>
        <v>245470.33000000002</v>
      </c>
    </row>
    <row r="184" spans="1:6" x14ac:dyDescent="0.2">
      <c r="A184" s="1"/>
    </row>
  </sheetData>
  <mergeCells count="99">
    <mergeCell ref="A13:B13"/>
    <mergeCell ref="A20:B20"/>
    <mergeCell ref="A21:B21"/>
    <mergeCell ref="D1:F1"/>
    <mergeCell ref="E3:F3"/>
    <mergeCell ref="D3:D4"/>
    <mergeCell ref="A3:C4"/>
    <mergeCell ref="C2:F2"/>
    <mergeCell ref="A5:B5"/>
    <mergeCell ref="A6:B6"/>
    <mergeCell ref="A7:B7"/>
    <mergeCell ref="A9:B9"/>
    <mergeCell ref="A11:B1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54:B54"/>
    <mergeCell ref="A55:B55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82:B82"/>
    <mergeCell ref="A83:B83"/>
    <mergeCell ref="A84:B84"/>
    <mergeCell ref="A87:B87"/>
    <mergeCell ref="A88:B88"/>
    <mergeCell ref="A89:B89"/>
    <mergeCell ref="A90:B90"/>
    <mergeCell ref="A91:B91"/>
    <mergeCell ref="A141:B141"/>
    <mergeCell ref="A142:B142"/>
    <mergeCell ref="A97:B97"/>
    <mergeCell ref="A98:B98"/>
    <mergeCell ref="A99:B99"/>
    <mergeCell ref="A100:B100"/>
    <mergeCell ref="A101:B101"/>
    <mergeCell ref="A102:B102"/>
    <mergeCell ref="A103:B103"/>
    <mergeCell ref="A137:B137"/>
    <mergeCell ref="A138:B138"/>
    <mergeCell ref="A139:B139"/>
    <mergeCell ref="A140:B140"/>
    <mergeCell ref="A106:B106"/>
    <mergeCell ref="A107:B107"/>
    <mergeCell ref="A109:B109"/>
    <mergeCell ref="A92:B92"/>
    <mergeCell ref="A93:B93"/>
    <mergeCell ref="A94:B94"/>
    <mergeCell ref="A104:B104"/>
    <mergeCell ref="A105:B105"/>
    <mergeCell ref="A162:B162"/>
    <mergeCell ref="A155:B155"/>
    <mergeCell ref="A156:B156"/>
    <mergeCell ref="A157:B157"/>
    <mergeCell ref="A143:B143"/>
    <mergeCell ref="A144:B144"/>
    <mergeCell ref="A158:B158"/>
    <mergeCell ref="A161:B161"/>
    <mergeCell ref="A163:B163"/>
    <mergeCell ref="A183:B183"/>
    <mergeCell ref="A176:B176"/>
    <mergeCell ref="A177:B177"/>
    <mergeCell ref="A164:B164"/>
    <mergeCell ref="A165:B165"/>
    <mergeCell ref="A166:B166"/>
    <mergeCell ref="A167:B167"/>
    <mergeCell ref="A168:B168"/>
    <mergeCell ref="A169:B169"/>
    <mergeCell ref="A171:B171"/>
    <mergeCell ref="A170:B170"/>
  </mergeCells>
  <pageMargins left="0.70866141732283472" right="0.11811023622047245" top="0.7480314960629921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Светлана</cp:lastModifiedBy>
  <cp:lastPrinted>2023-11-15T04:43:50Z</cp:lastPrinted>
  <dcterms:created xsi:type="dcterms:W3CDTF">2020-09-28T08:40:50Z</dcterms:created>
  <dcterms:modified xsi:type="dcterms:W3CDTF">2024-11-14T12:20:25Z</dcterms:modified>
</cp:coreProperties>
</file>