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1955" activeTab="1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K120" i="2" l="1"/>
  <c r="K121" i="2" s="1"/>
  <c r="J120" i="2"/>
  <c r="J121" i="2" s="1"/>
  <c r="I120" i="2"/>
  <c r="I121" i="2" s="1"/>
  <c r="H120" i="2"/>
  <c r="H121" i="2" s="1"/>
  <c r="G120" i="2"/>
  <c r="G121" i="2" s="1"/>
  <c r="F120" i="2"/>
  <c r="F121" i="2" s="1"/>
  <c r="E120" i="2"/>
  <c r="E121" i="2" s="1"/>
  <c r="D120" i="2"/>
  <c r="D121" i="2" s="1"/>
  <c r="C120" i="2"/>
  <c r="K117" i="2"/>
  <c r="K118" i="2" s="1"/>
  <c r="J117" i="2"/>
  <c r="J118" i="2" s="1"/>
  <c r="I117" i="2"/>
  <c r="I118" i="2" s="1"/>
  <c r="H117" i="2"/>
  <c r="H118" i="2" s="1"/>
  <c r="G117" i="2"/>
  <c r="G118" i="2" s="1"/>
  <c r="F117" i="2"/>
  <c r="F118" i="2" s="1"/>
  <c r="E117" i="2"/>
  <c r="E118" i="2" s="1"/>
  <c r="D117" i="2"/>
  <c r="D118" i="2" s="1"/>
  <c r="C117" i="2"/>
  <c r="K114" i="2"/>
  <c r="K115" i="2" s="1"/>
  <c r="J114" i="2"/>
  <c r="J115" i="2" s="1"/>
  <c r="I114" i="2"/>
  <c r="I115" i="2" s="1"/>
  <c r="H114" i="2"/>
  <c r="H115" i="2" s="1"/>
  <c r="G114" i="2"/>
  <c r="G115" i="2" s="1"/>
  <c r="F114" i="2"/>
  <c r="F115" i="2" s="1"/>
  <c r="E114" i="2"/>
  <c r="E115" i="2" s="1"/>
  <c r="D114" i="2"/>
  <c r="D115" i="2" s="1"/>
  <c r="C114" i="2"/>
  <c r="K111" i="2"/>
  <c r="K112" i="2" s="1"/>
  <c r="J111" i="2"/>
  <c r="J112" i="2" s="1"/>
  <c r="I111" i="2"/>
  <c r="I112" i="2" s="1"/>
  <c r="H111" i="2"/>
  <c r="H112" i="2" s="1"/>
  <c r="G111" i="2"/>
  <c r="G112" i="2" s="1"/>
  <c r="F111" i="2"/>
  <c r="F112" i="2" s="1"/>
  <c r="E111" i="2"/>
  <c r="E112" i="2" s="1"/>
  <c r="D111" i="2"/>
  <c r="D112" i="2" s="1"/>
  <c r="C111" i="2"/>
  <c r="K108" i="2"/>
  <c r="K109" i="2" s="1"/>
  <c r="J108" i="2"/>
  <c r="J109" i="2" s="1"/>
  <c r="I108" i="2"/>
  <c r="I109" i="2" s="1"/>
  <c r="H108" i="2"/>
  <c r="H109" i="2" s="1"/>
  <c r="G108" i="2"/>
  <c r="G109" i="2" s="1"/>
  <c r="F108" i="2"/>
  <c r="F109" i="2" s="1"/>
  <c r="E108" i="2"/>
  <c r="E109" i="2" s="1"/>
  <c r="D108" i="2"/>
  <c r="D109" i="2" s="1"/>
  <c r="C108" i="2"/>
  <c r="K105" i="2"/>
  <c r="K106" i="2" s="1"/>
  <c r="J105" i="2"/>
  <c r="J106" i="2" s="1"/>
  <c r="I105" i="2"/>
  <c r="I106" i="2" s="1"/>
  <c r="H105" i="2"/>
  <c r="H106" i="2" s="1"/>
  <c r="G105" i="2"/>
  <c r="G106" i="2" s="1"/>
  <c r="F105" i="2"/>
  <c r="F106" i="2" s="1"/>
  <c r="E105" i="2"/>
  <c r="E106" i="2" s="1"/>
  <c r="D105" i="2"/>
  <c r="D106" i="2" s="1"/>
  <c r="C105" i="2"/>
  <c r="K102" i="2"/>
  <c r="K103" i="2" s="1"/>
  <c r="J102" i="2"/>
  <c r="J103" i="2" s="1"/>
  <c r="I102" i="2"/>
  <c r="I103" i="2" s="1"/>
  <c r="H102" i="2"/>
  <c r="H103" i="2" s="1"/>
  <c r="G102" i="2"/>
  <c r="G103" i="2" s="1"/>
  <c r="F102" i="2"/>
  <c r="F103" i="2" s="1"/>
  <c r="E102" i="2"/>
  <c r="E103" i="2" s="1"/>
  <c r="D102" i="2"/>
  <c r="D103" i="2" s="1"/>
  <c r="C102" i="2"/>
  <c r="K99" i="2"/>
  <c r="K100" i="2" s="1"/>
  <c r="J99" i="2"/>
  <c r="J100" i="2" s="1"/>
  <c r="I99" i="2"/>
  <c r="I100" i="2" s="1"/>
  <c r="H99" i="2"/>
  <c r="H100" i="2" s="1"/>
  <c r="G99" i="2"/>
  <c r="G100" i="2" s="1"/>
  <c r="F99" i="2"/>
  <c r="F100" i="2" s="1"/>
  <c r="E99" i="2"/>
  <c r="E100" i="2" s="1"/>
  <c r="D99" i="2"/>
  <c r="D100" i="2" s="1"/>
  <c r="C99" i="2"/>
  <c r="K96" i="2"/>
  <c r="K97" i="2" s="1"/>
  <c r="J96" i="2"/>
  <c r="J97" i="2" s="1"/>
  <c r="I96" i="2"/>
  <c r="I97" i="2" s="1"/>
  <c r="H96" i="2"/>
  <c r="H97" i="2" s="1"/>
  <c r="G96" i="2"/>
  <c r="G97" i="2" s="1"/>
  <c r="F96" i="2"/>
  <c r="F97" i="2" s="1"/>
  <c r="E96" i="2"/>
  <c r="E97" i="2" s="1"/>
  <c r="D96" i="2"/>
  <c r="D97" i="2" s="1"/>
  <c r="C96" i="2"/>
  <c r="K93" i="2"/>
  <c r="K94" i="2" s="1"/>
  <c r="J93" i="2"/>
  <c r="J94" i="2" s="1"/>
  <c r="I93" i="2"/>
  <c r="I94" i="2" s="1"/>
  <c r="H93" i="2"/>
  <c r="H94" i="2" s="1"/>
  <c r="G93" i="2"/>
  <c r="G94" i="2" s="1"/>
  <c r="F93" i="2"/>
  <c r="F94" i="2" s="1"/>
  <c r="E93" i="2"/>
  <c r="E94" i="2" s="1"/>
  <c r="D93" i="2"/>
  <c r="D94" i="2" s="1"/>
  <c r="C93" i="2"/>
  <c r="K90" i="2"/>
  <c r="K91" i="2" s="1"/>
  <c r="J90" i="2"/>
  <c r="J91" i="2" s="1"/>
  <c r="I90" i="2"/>
  <c r="I91" i="2" s="1"/>
  <c r="H90" i="2"/>
  <c r="H91" i="2" s="1"/>
  <c r="G90" i="2"/>
  <c r="G91" i="2" s="1"/>
  <c r="F90" i="2"/>
  <c r="F91" i="2" s="1"/>
  <c r="E90" i="2"/>
  <c r="E91" i="2" s="1"/>
  <c r="D90" i="2"/>
  <c r="D91" i="2" s="1"/>
  <c r="C90" i="2"/>
  <c r="K87" i="2"/>
  <c r="K88" i="2" s="1"/>
  <c r="J87" i="2"/>
  <c r="J88" i="2" s="1"/>
  <c r="I87" i="2"/>
  <c r="I88" i="2" s="1"/>
  <c r="H87" i="2"/>
  <c r="H88" i="2" s="1"/>
  <c r="G87" i="2"/>
  <c r="G88" i="2" s="1"/>
  <c r="F87" i="2"/>
  <c r="F88" i="2" s="1"/>
  <c r="E87" i="2"/>
  <c r="E88" i="2" s="1"/>
  <c r="D87" i="2"/>
  <c r="D88" i="2" s="1"/>
  <c r="C87" i="2"/>
  <c r="K84" i="2"/>
  <c r="K85" i="2" s="1"/>
  <c r="J84" i="2"/>
  <c r="J85" i="2" s="1"/>
  <c r="I84" i="2"/>
  <c r="I85" i="2" s="1"/>
  <c r="H84" i="2"/>
  <c r="H85" i="2" s="1"/>
  <c r="G84" i="2"/>
  <c r="G85" i="2" s="1"/>
  <c r="F84" i="2"/>
  <c r="F85" i="2" s="1"/>
  <c r="E84" i="2"/>
  <c r="E85" i="2" s="1"/>
  <c r="D84" i="2"/>
  <c r="D85" i="2" s="1"/>
  <c r="C84" i="2"/>
  <c r="K81" i="2"/>
  <c r="K82" i="2" s="1"/>
  <c r="J81" i="2"/>
  <c r="J82" i="2" s="1"/>
  <c r="I81" i="2"/>
  <c r="I82" i="2" s="1"/>
  <c r="H81" i="2"/>
  <c r="H82" i="2" s="1"/>
  <c r="G81" i="2"/>
  <c r="G82" i="2" s="1"/>
  <c r="F81" i="2"/>
  <c r="F82" i="2" s="1"/>
  <c r="E81" i="2"/>
  <c r="E82" i="2" s="1"/>
  <c r="D81" i="2"/>
  <c r="D82" i="2" s="1"/>
  <c r="C81" i="2"/>
  <c r="K78" i="2"/>
  <c r="K79" i="2" s="1"/>
  <c r="J78" i="2"/>
  <c r="J79" i="2" s="1"/>
  <c r="I78" i="2"/>
  <c r="I79" i="2" s="1"/>
  <c r="H78" i="2"/>
  <c r="H79" i="2" s="1"/>
  <c r="G78" i="2"/>
  <c r="G79" i="2" s="1"/>
  <c r="F78" i="2"/>
  <c r="F79" i="2" s="1"/>
  <c r="E78" i="2"/>
  <c r="E79" i="2" s="1"/>
  <c r="D78" i="2"/>
  <c r="D79" i="2" s="1"/>
  <c r="C78" i="2"/>
  <c r="K75" i="2"/>
  <c r="K76" i="2" s="1"/>
  <c r="J75" i="2"/>
  <c r="J76" i="2" s="1"/>
  <c r="I75" i="2"/>
  <c r="I76" i="2" s="1"/>
  <c r="H75" i="2"/>
  <c r="H76" i="2" s="1"/>
  <c r="G75" i="2"/>
  <c r="G76" i="2" s="1"/>
  <c r="F75" i="2"/>
  <c r="F76" i="2" s="1"/>
  <c r="E75" i="2"/>
  <c r="E76" i="2" s="1"/>
  <c r="D75" i="2"/>
  <c r="D76" i="2" s="1"/>
  <c r="C75" i="2"/>
  <c r="K72" i="2"/>
  <c r="K73" i="2" s="1"/>
  <c r="J72" i="2"/>
  <c r="J73" i="2" s="1"/>
  <c r="I72" i="2"/>
  <c r="I73" i="2" s="1"/>
  <c r="H72" i="2"/>
  <c r="H73" i="2" s="1"/>
  <c r="G72" i="2"/>
  <c r="G73" i="2" s="1"/>
  <c r="F72" i="2"/>
  <c r="F73" i="2" s="1"/>
  <c r="E72" i="2"/>
  <c r="E73" i="2" s="1"/>
  <c r="D72" i="2"/>
  <c r="D73" i="2" s="1"/>
  <c r="C72" i="2"/>
  <c r="K69" i="2"/>
  <c r="K70" i="2" s="1"/>
  <c r="J69" i="2"/>
  <c r="J70" i="2" s="1"/>
  <c r="I69" i="2"/>
  <c r="I70" i="2" s="1"/>
  <c r="H69" i="2"/>
  <c r="H70" i="2" s="1"/>
  <c r="G69" i="2"/>
  <c r="G70" i="2" s="1"/>
  <c r="F69" i="2"/>
  <c r="F70" i="2" s="1"/>
  <c r="E69" i="2"/>
  <c r="E70" i="2" s="1"/>
  <c r="D69" i="2"/>
  <c r="D70" i="2" s="1"/>
  <c r="C69" i="2"/>
  <c r="K66" i="2"/>
  <c r="K67" i="2" s="1"/>
  <c r="I66" i="2"/>
  <c r="I67" i="2" s="1"/>
  <c r="G66" i="2"/>
  <c r="G67" i="2" s="1"/>
  <c r="E66" i="2"/>
  <c r="C66" i="2"/>
  <c r="K64" i="2"/>
  <c r="K65" i="2" s="1"/>
  <c r="J64" i="2"/>
  <c r="J65" i="2" s="1"/>
  <c r="I64" i="2"/>
  <c r="I65" i="2" s="1"/>
  <c r="H64" i="2"/>
  <c r="H65" i="2" s="1"/>
  <c r="G64" i="2"/>
  <c r="G65" i="2" s="1"/>
  <c r="F64" i="2"/>
  <c r="F65" i="2" s="1"/>
  <c r="E64" i="2"/>
  <c r="E65" i="2" s="1"/>
  <c r="D64" i="2"/>
  <c r="D65" i="2" s="1"/>
  <c r="C64" i="2"/>
  <c r="K62" i="2"/>
  <c r="K63" i="2" s="1"/>
  <c r="J62" i="2"/>
  <c r="J63" i="2" s="1"/>
  <c r="I62" i="2"/>
  <c r="I63" i="2" s="1"/>
  <c r="H62" i="2"/>
  <c r="H63" i="2" s="1"/>
  <c r="G62" i="2"/>
  <c r="G63" i="2" s="1"/>
  <c r="F62" i="2"/>
  <c r="F63" i="2" s="1"/>
  <c r="E62" i="2"/>
  <c r="E63" i="2" s="1"/>
  <c r="D62" i="2"/>
  <c r="D63" i="2" s="1"/>
  <c r="C62" i="2"/>
  <c r="K59" i="2"/>
  <c r="K60" i="2" s="1"/>
  <c r="J59" i="2"/>
  <c r="J60" i="2" s="1"/>
  <c r="I59" i="2"/>
  <c r="I60" i="2" s="1"/>
  <c r="H59" i="2"/>
  <c r="H60" i="2" s="1"/>
  <c r="G59" i="2"/>
  <c r="G60" i="2" s="1"/>
  <c r="F59" i="2"/>
  <c r="F60" i="2" s="1"/>
  <c r="E59" i="2"/>
  <c r="E60" i="2" s="1"/>
  <c r="D59" i="2"/>
  <c r="D60" i="2" s="1"/>
  <c r="C59" i="2"/>
  <c r="K36" i="2"/>
  <c r="J36" i="2"/>
  <c r="J30" i="2" s="1"/>
  <c r="I36" i="2"/>
  <c r="H36" i="2"/>
  <c r="H66" i="2" s="1"/>
  <c r="G36" i="2"/>
  <c r="F36" i="2"/>
  <c r="F30" i="2" s="1"/>
  <c r="E36" i="2"/>
  <c r="D36" i="2"/>
  <c r="D66" i="2" s="1"/>
  <c r="D67" i="2" s="1"/>
  <c r="C36" i="2"/>
  <c r="K30" i="2"/>
  <c r="K55" i="2" s="1"/>
  <c r="I30" i="2"/>
  <c r="I31" i="2" s="1"/>
  <c r="G30" i="2"/>
  <c r="G55" i="2" s="1"/>
  <c r="E30" i="2"/>
  <c r="C30" i="2"/>
  <c r="C55" i="2" s="1"/>
  <c r="J31" i="2" l="1"/>
  <c r="J55" i="2"/>
  <c r="G56" i="2"/>
  <c r="H67" i="2"/>
  <c r="E67" i="2"/>
  <c r="F31" i="2"/>
  <c r="F55" i="2"/>
  <c r="F56" i="2" s="1"/>
  <c r="G31" i="2"/>
  <c r="K31" i="2"/>
  <c r="E55" i="2"/>
  <c r="I55" i="2"/>
  <c r="I56" i="2" s="1"/>
  <c r="D30" i="2"/>
  <c r="E31" i="2" s="1"/>
  <c r="H30" i="2"/>
  <c r="F66" i="2"/>
  <c r="F67" i="2" s="1"/>
  <c r="J66" i="2"/>
  <c r="J67" i="2" s="1"/>
  <c r="K56" i="2" l="1"/>
  <c r="D55" i="2"/>
  <c r="D56" i="2" s="1"/>
  <c r="D31" i="2"/>
  <c r="H55" i="2"/>
  <c r="H56" i="2" s="1"/>
  <c r="H31" i="2"/>
  <c r="J56" i="2"/>
  <c r="E56" i="2" l="1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<sst xmlns="http://schemas.openxmlformats.org/spreadsheetml/2006/main" count="397" uniqueCount="49">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</sst>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"/>
  </numFmts>
  <fonts count="15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u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6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4" borderId="7" xfId="0" applyNumberFormat="1" applyFont="1" applyFill="1" applyBorder="1" applyAlignment="1" applyProtection="1">
      <alignment horizontal="center" vertical="top"/>
    </xf>
    <xf numFmtId="165" fontId="8" fillId="4" borderId="8" xfId="0" applyNumberFormat="1" applyFont="1" applyFill="1" applyBorder="1" applyAlignment="1" applyProtection="1">
      <alignment horizontal="center" vertical="top"/>
    </xf>
    <xf numFmtId="165" fontId="8" fillId="4" borderId="9" xfId="0" applyNumberFormat="1" applyFont="1" applyFill="1" applyBorder="1" applyAlignment="1" applyProtection="1">
      <alignment horizontal="center" vertical="top"/>
    </xf>
    <xf numFmtId="164" fontId="8" fillId="3" borderId="7" xfId="0" applyNumberFormat="1" applyFont="1" applyFill="1" applyBorder="1" applyAlignment="1" applyProtection="1">
      <alignment horizontal="center" vertical="top"/>
    </xf>
    <xf numFmtId="164" fontId="8" fillId="3" borderId="8" xfId="0" applyNumberFormat="1" applyFont="1" applyFill="1" applyBorder="1" applyAlignment="1" applyProtection="1">
      <alignment horizontal="center" vertical="top"/>
    </xf>
    <xf numFmtId="164" fontId="8" fillId="3" borderId="9" xfId="0" applyNumberFormat="1" applyFont="1" applyFill="1" applyBorder="1" applyAlignment="1" applyProtection="1">
      <alignment horizontal="center" vertical="top"/>
    </xf>
    <xf numFmtId="0" fontId="4" fillId="5" borderId="0" xfId="0" applyFont="1" applyFill="1" applyAlignment="1" applyProtection="1">
      <alignment vertical="top"/>
    </xf>
    <xf numFmtId="0" fontId="10" fillId="6" borderId="1" xfId="0" applyFont="1" applyFill="1" applyBorder="1" applyAlignment="1" applyProtection="1">
      <alignment horizontal="left" vertical="center" wrapText="1" shrinkToFit="1"/>
    </xf>
    <xf numFmtId="0" fontId="10" fillId="6" borderId="1" xfId="0" applyFont="1" applyFill="1" applyBorder="1" applyAlignment="1" applyProtection="1">
      <alignment horizontal="center" vertical="center" wrapText="1" shrinkToFit="1"/>
    </xf>
    <xf numFmtId="165" fontId="11" fillId="6" borderId="2" xfId="0" applyNumberFormat="1" applyFont="1" applyFill="1" applyBorder="1" applyAlignment="1" applyProtection="1">
      <alignment horizontal="center" vertical="top" wrapText="1"/>
    </xf>
    <xf numFmtId="165" fontId="11" fillId="6" borderId="3" xfId="0" applyNumberFormat="1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top"/>
    </xf>
    <xf numFmtId="165" fontId="8" fillId="4" borderId="14" xfId="0" applyNumberFormat="1" applyFont="1" applyFill="1" applyBorder="1" applyAlignment="1" applyProtection="1">
      <alignment horizontal="center" vertical="top"/>
    </xf>
    <xf numFmtId="165" fontId="8" fillId="4" borderId="15" xfId="0" applyNumberFormat="1" applyFont="1" applyFill="1" applyBorder="1" applyAlignment="1" applyProtection="1">
      <alignment horizontal="center" vertical="top"/>
    </xf>
    <xf numFmtId="164" fontId="8" fillId="3" borderId="13" xfId="0" applyNumberFormat="1" applyFont="1" applyFill="1" applyBorder="1" applyAlignment="1" applyProtection="1">
      <alignment horizontal="center" vertical="top"/>
    </xf>
    <xf numFmtId="164" fontId="8" fillId="3" borderId="14" xfId="0" applyNumberFormat="1" applyFont="1" applyFill="1" applyBorder="1" applyAlignment="1" applyProtection="1">
      <alignment horizontal="center" vertical="top"/>
    </xf>
    <xf numFmtId="164" fontId="8" fillId="3" borderId="15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 wrapText="1"/>
    </xf>
    <xf numFmtId="165" fontId="12" fillId="5" borderId="4" xfId="0" applyNumberFormat="1" applyFont="1" applyFill="1" applyBorder="1" applyAlignment="1" applyProtection="1">
      <alignment horizontal="center" vertical="top" wrapText="1"/>
    </xf>
    <xf numFmtId="165" fontId="12" fillId="5" borderId="2" xfId="0" applyNumberFormat="1" applyFont="1" applyFill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top"/>
    </xf>
    <xf numFmtId="0" fontId="8" fillId="0" borderId="21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top"/>
    </xf>
    <xf numFmtId="0" fontId="10" fillId="6" borderId="5" xfId="0" applyFont="1" applyFill="1" applyBorder="1" applyAlignment="1" applyProtection="1">
      <alignment horizontal="left" vertical="center" wrapText="1" shrinkToFit="1"/>
    </xf>
    <xf numFmtId="0" fontId="10" fillId="6" borderId="5" xfId="0" applyFont="1" applyFill="1" applyBorder="1" applyAlignment="1" applyProtection="1">
      <alignment horizontal="center" vertical="center" wrapText="1" shrinkToFit="1"/>
    </xf>
    <xf numFmtId="165" fontId="11" fillId="6" borderId="10" xfId="0" applyNumberFormat="1" applyFont="1" applyFill="1" applyBorder="1" applyAlignment="1" applyProtection="1">
      <alignment horizontal="center" vertical="top" wrapText="1"/>
    </xf>
    <xf numFmtId="165" fontId="11" fillId="6" borderId="11" xfId="0" applyNumberFormat="1" applyFont="1" applyFill="1" applyBorder="1" applyAlignment="1" applyProtection="1">
      <alignment horizontal="center" vertical="top" wrapText="1"/>
    </xf>
    <xf numFmtId="165" fontId="12" fillId="5" borderId="12" xfId="0" applyNumberFormat="1" applyFont="1" applyFill="1" applyBorder="1" applyAlignment="1" applyProtection="1">
      <alignment horizontal="center" vertical="top" wrapText="1"/>
    </xf>
    <xf numFmtId="165" fontId="12" fillId="5" borderId="10" xfId="0" applyNumberFormat="1" applyFont="1" applyFill="1" applyBorder="1" applyAlignment="1" applyProtection="1">
      <alignment horizontal="center" vertical="top" wrapText="1"/>
    </xf>
    <xf numFmtId="37" fontId="8" fillId="8" borderId="3" xfId="0" applyNumberFormat="1" applyFont="1" applyFill="1" applyBorder="1" applyAlignment="1" applyProtection="1">
      <alignment horizontal="center" vertical="top"/>
    </xf>
    <xf numFmtId="37" fontId="8" fillId="8" borderId="4" xfId="0" applyNumberFormat="1" applyFont="1" applyFill="1" applyBorder="1" applyAlignment="1" applyProtection="1">
      <alignment horizontal="center" vertical="top"/>
    </xf>
    <xf numFmtId="37" fontId="8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11" xfId="0" applyNumberFormat="1" applyFont="1" applyFill="1" applyBorder="1" applyAlignment="1" applyProtection="1">
      <alignment horizontal="center" vertical="top"/>
    </xf>
    <xf numFmtId="164" fontId="4" fillId="8" borderId="12" xfId="0" applyNumberFormat="1" applyFont="1" applyFill="1" applyBorder="1" applyAlignment="1" applyProtection="1">
      <alignment horizontal="center" vertical="top"/>
    </xf>
    <xf numFmtId="164" fontId="4" fillId="8" borderId="10" xfId="0" applyNumberFormat="1" applyFont="1" applyFill="1" applyBorder="1" applyAlignment="1" applyProtection="1">
      <alignment horizontal="center" vertical="top"/>
    </xf>
    <xf numFmtId="2" fontId="3" fillId="5" borderId="23" xfId="0" applyNumberFormat="1" applyFont="1" applyFill="1" applyBorder="1" applyAlignment="1" applyProtection="1">
      <alignment horizontal="center" vertical="top"/>
    </xf>
    <xf numFmtId="0" fontId="13" fillId="7" borderId="6" xfId="0" applyFont="1" applyFill="1" applyBorder="1" applyAlignment="1" applyProtection="1">
      <alignment vertical="top" wrapText="1"/>
    </xf>
    <xf numFmtId="0" fontId="7" fillId="4" borderId="22" xfId="0" applyFont="1" applyFill="1" applyBorder="1" applyAlignment="1" applyProtection="1">
      <alignment vertical="top"/>
    </xf>
    <xf numFmtId="2" fontId="4" fillId="5" borderId="1" xfId="0" applyNumberFormat="1" applyFont="1" applyFill="1" applyBorder="1" applyAlignment="1" applyProtection="1">
      <alignment horizontal="center" vertical="top"/>
    </xf>
    <xf numFmtId="2" fontId="4" fillId="5" borderId="5" xfId="0" applyNumberFormat="1" applyFont="1" applyFill="1" applyBorder="1" applyAlignment="1" applyProtection="1">
      <alignment horizontal="center" vertical="top"/>
    </xf>
    <xf numFmtId="2" fontId="4" fillId="5" borderId="6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2" fontId="4" fillId="5" borderId="16" xfId="0" applyNumberFormat="1" applyFont="1" applyFill="1" applyBorder="1" applyAlignment="1" applyProtection="1">
      <alignment horizontal="center" vertical="top"/>
    </xf>
    <xf numFmtId="164" fontId="4" fillId="2" borderId="3" xfId="0" applyNumberFormat="1" applyFont="1" applyFill="1" applyBorder="1" applyAlignment="1" applyProtection="1">
      <alignment horizontal="center" vertical="top"/>
    </xf>
    <xf numFmtId="164" fontId="4" fillId="2" borderId="4" xfId="0" applyNumberFormat="1" applyFont="1" applyFill="1" applyBorder="1" applyAlignment="1" applyProtection="1">
      <alignment horizontal="center" vertical="top"/>
    </xf>
    <xf numFmtId="3" fontId="4" fillId="2" borderId="2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 applyProtection="1">
      <alignment horizontal="center" vertical="top"/>
    </xf>
    <xf numFmtId="3" fontId="4" fillId="2" borderId="4" xfId="0" applyNumberFormat="1" applyFont="1" applyFill="1" applyBorder="1" applyAlignment="1" applyProtection="1">
      <alignment horizontal="center" vertical="top"/>
    </xf>
    <xf numFmtId="164" fontId="9" fillId="2" borderId="2" xfId="0" applyNumberFormat="1" applyFont="1" applyFill="1" applyBorder="1" applyAlignment="1" applyProtection="1">
      <alignment horizontal="center" vertical="top"/>
    </xf>
    <xf numFmtId="164" fontId="4" fillId="2" borderId="10" xfId="0" applyNumberFormat="1" applyFont="1" applyFill="1" applyBorder="1" applyAlignment="1" applyProtection="1">
      <alignment horizontal="center" vertical="top"/>
    </xf>
    <xf numFmtId="164" fontId="4" fillId="2" borderId="11" xfId="0" applyNumberFormat="1" applyFont="1" applyFill="1" applyBorder="1" applyAlignment="1" applyProtection="1">
      <alignment horizontal="center" vertical="top"/>
    </xf>
    <xf numFmtId="164" fontId="4" fillId="2" borderId="12" xfId="0" applyNumberFormat="1" applyFont="1" applyFill="1" applyBorder="1" applyAlignment="1" applyProtection="1">
      <alignment horizontal="center" vertical="top"/>
    </xf>
    <xf numFmtId="2" fontId="4" fillId="5" borderId="24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zoomScale="115" workbookViewId="0">
      <pane ySplit="3" topLeftCell="A16" activePane="bottomLeft" state="frozen"/>
      <selection pane="bottomLeft" sqref="A1:A3"/>
    </sheetView>
  </sheetViews>
  <sheetFormatPr defaultColWidth="8.1640625" defaultRowHeight="11.25" customHeight="1" x14ac:dyDescent="0.2"/>
  <cols>
    <col min="1" max="1" width="39.5" style="3" customWidth="1"/>
    <col min="2" max="2" width="23.1640625" style="4" customWidth="1"/>
    <col min="3" max="3" width="11.1640625" style="5" customWidth="1"/>
    <col min="4" max="4" width="10.6640625" style="5" customWidth="1"/>
    <col min="5" max="5" width="10.5" style="5" customWidth="1"/>
    <col min="6" max="7" width="10.83203125" style="5" customWidth="1"/>
    <col min="8" max="11" width="11.1640625" style="5" customWidth="1"/>
    <col min="12" max="12" width="31.33203125" style="29" customWidth="1"/>
  </cols>
  <sheetData>
    <row r="1" spans="1:12" s="1" customFormat="1" ht="11.25" customHeight="1" x14ac:dyDescent="0.15">
      <c r="A1" s="91" t="s">
        <v>2</v>
      </c>
      <c r="B1" s="99" t="s">
        <v>3</v>
      </c>
      <c r="C1" s="43" t="s">
        <v>4</v>
      </c>
      <c r="D1" s="44" t="s">
        <v>4</v>
      </c>
      <c r="E1" s="45" t="s">
        <v>5</v>
      </c>
      <c r="F1" s="94" t="s">
        <v>6</v>
      </c>
      <c r="G1" s="95"/>
      <c r="H1" s="95"/>
      <c r="I1" s="95"/>
      <c r="J1" s="95"/>
      <c r="K1" s="96"/>
      <c r="L1" s="88" t="s">
        <v>7</v>
      </c>
    </row>
    <row r="2" spans="1:12" s="1" customFormat="1" ht="11.25" customHeight="1" x14ac:dyDescent="0.15">
      <c r="A2" s="92"/>
      <c r="B2" s="100"/>
      <c r="C2" s="92">
        <v>2022</v>
      </c>
      <c r="D2" s="104">
        <v>2023</v>
      </c>
      <c r="E2" s="102">
        <v>2024</v>
      </c>
      <c r="F2" s="97">
        <v>2025</v>
      </c>
      <c r="G2" s="98"/>
      <c r="H2" s="97">
        <v>2026</v>
      </c>
      <c r="I2" s="98"/>
      <c r="J2" s="97">
        <v>2027</v>
      </c>
      <c r="K2" s="98"/>
      <c r="L2" s="89"/>
    </row>
    <row r="3" spans="1:12" s="1" customFormat="1" ht="11.25" customHeight="1" x14ac:dyDescent="0.15">
      <c r="A3" s="93"/>
      <c r="B3" s="101"/>
      <c r="C3" s="93"/>
      <c r="D3" s="105"/>
      <c r="E3" s="103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90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70"/>
    </row>
    <row r="5" spans="1:12" s="1" customFormat="1" ht="36" customHeight="1" x14ac:dyDescent="0.15">
      <c r="A5" s="34" t="s">
        <v>11</v>
      </c>
      <c r="B5" s="35" t="s">
        <v>12</v>
      </c>
      <c r="C5" s="61">
        <v>1880</v>
      </c>
      <c r="D5" s="61">
        <v>1871</v>
      </c>
      <c r="E5" s="62">
        <v>1847</v>
      </c>
      <c r="F5" s="63">
        <v>1827</v>
      </c>
      <c r="G5" s="62">
        <v>1842</v>
      </c>
      <c r="H5" s="63">
        <v>1819</v>
      </c>
      <c r="I5" s="62">
        <v>1836</v>
      </c>
      <c r="J5" s="63">
        <v>1809</v>
      </c>
      <c r="K5" s="62">
        <v>1830</v>
      </c>
      <c r="L5" s="71" t="s">
        <v>13</v>
      </c>
    </row>
    <row r="6" spans="1:12" ht="11.25" customHeight="1" x14ac:dyDescent="0.15">
      <c r="A6" s="72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73"/>
    </row>
    <row r="7" spans="1:12" ht="11.25" customHeight="1" x14ac:dyDescent="0.15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73"/>
    </row>
    <row r="8" spans="1:12" ht="19.5" customHeight="1" x14ac:dyDescent="0.15">
      <c r="A8" s="14" t="s">
        <v>17</v>
      </c>
      <c r="B8" s="7" t="s">
        <v>12</v>
      </c>
      <c r="C8" s="64">
        <v>776</v>
      </c>
      <c r="D8" s="64">
        <v>787</v>
      </c>
      <c r="E8" s="65">
        <v>765</v>
      </c>
      <c r="F8" s="66">
        <v>763</v>
      </c>
      <c r="G8" s="65">
        <v>764</v>
      </c>
      <c r="H8" s="66">
        <v>760</v>
      </c>
      <c r="I8" s="65">
        <v>762</v>
      </c>
      <c r="J8" s="66">
        <v>758</v>
      </c>
      <c r="K8" s="65">
        <v>761</v>
      </c>
      <c r="L8" s="73"/>
    </row>
    <row r="9" spans="1:12" ht="29.25" customHeight="1" x14ac:dyDescent="0.15">
      <c r="A9" s="13" t="s">
        <v>18</v>
      </c>
      <c r="B9" s="7" t="s">
        <v>12</v>
      </c>
      <c r="C9" s="64">
        <v>727</v>
      </c>
      <c r="D9" s="64">
        <v>730</v>
      </c>
      <c r="E9" s="65">
        <v>709</v>
      </c>
      <c r="F9" s="66">
        <v>707</v>
      </c>
      <c r="G9" s="65">
        <v>708</v>
      </c>
      <c r="H9" s="66">
        <v>706</v>
      </c>
      <c r="I9" s="65">
        <v>707</v>
      </c>
      <c r="J9" s="66">
        <v>705</v>
      </c>
      <c r="K9" s="65">
        <v>707</v>
      </c>
      <c r="L9" s="73"/>
    </row>
    <row r="10" spans="1:12" ht="11.25" customHeight="1" x14ac:dyDescent="0.15">
      <c r="A10" s="13" t="s">
        <v>19</v>
      </c>
      <c r="B10" s="7" t="s">
        <v>12</v>
      </c>
      <c r="C10" s="64">
        <v>49</v>
      </c>
      <c r="D10" s="64">
        <v>57</v>
      </c>
      <c r="E10" s="65">
        <v>56</v>
      </c>
      <c r="F10" s="66">
        <v>55</v>
      </c>
      <c r="G10" s="65">
        <v>56</v>
      </c>
      <c r="H10" s="66">
        <v>54</v>
      </c>
      <c r="I10" s="65">
        <v>55</v>
      </c>
      <c r="J10" s="66">
        <v>53</v>
      </c>
      <c r="K10" s="65">
        <v>54</v>
      </c>
      <c r="L10" s="73"/>
    </row>
    <row r="11" spans="1:12" ht="11.25" customHeight="1" x14ac:dyDescent="0.15">
      <c r="A11" s="14" t="s">
        <v>20</v>
      </c>
      <c r="B11" s="7" t="s">
        <v>12</v>
      </c>
      <c r="C11" s="64">
        <v>217</v>
      </c>
      <c r="D11" s="64">
        <v>201</v>
      </c>
      <c r="E11" s="65">
        <v>201</v>
      </c>
      <c r="F11" s="66">
        <v>199</v>
      </c>
      <c r="G11" s="65">
        <v>201</v>
      </c>
      <c r="H11" s="66">
        <v>198</v>
      </c>
      <c r="I11" s="65">
        <v>201</v>
      </c>
      <c r="J11" s="66">
        <v>197</v>
      </c>
      <c r="K11" s="65">
        <v>201</v>
      </c>
      <c r="L11" s="73"/>
    </row>
    <row r="12" spans="1:12" ht="11.25" customHeight="1" x14ac:dyDescent="0.15">
      <c r="A12" s="14" t="s">
        <v>21</v>
      </c>
      <c r="B12" s="7" t="s">
        <v>12</v>
      </c>
      <c r="C12" s="64"/>
      <c r="D12" s="64"/>
      <c r="E12" s="65"/>
      <c r="F12" s="66"/>
      <c r="G12" s="65"/>
      <c r="H12" s="66"/>
      <c r="I12" s="65"/>
      <c r="J12" s="66"/>
      <c r="K12" s="65"/>
      <c r="L12" s="73"/>
    </row>
    <row r="13" spans="1:12" ht="11.25" customHeight="1" x14ac:dyDescent="0.15">
      <c r="A13" s="14" t="s">
        <v>22</v>
      </c>
      <c r="B13" s="7" t="s">
        <v>12</v>
      </c>
      <c r="C13" s="64">
        <v>150</v>
      </c>
      <c r="D13" s="64">
        <v>143</v>
      </c>
      <c r="E13" s="65">
        <v>143</v>
      </c>
      <c r="F13" s="66">
        <v>142</v>
      </c>
      <c r="G13" s="65">
        <v>143</v>
      </c>
      <c r="H13" s="66">
        <v>141</v>
      </c>
      <c r="I13" s="65">
        <v>142</v>
      </c>
      <c r="J13" s="66">
        <v>140</v>
      </c>
      <c r="K13" s="65">
        <v>142</v>
      </c>
      <c r="L13" s="73"/>
    </row>
    <row r="14" spans="1:12" ht="19.5" customHeight="1" x14ac:dyDescent="0.15">
      <c r="A14" s="14" t="s">
        <v>23</v>
      </c>
      <c r="B14" s="7" t="s">
        <v>12</v>
      </c>
      <c r="C14" s="64">
        <v>63</v>
      </c>
      <c r="D14" s="64">
        <v>55</v>
      </c>
      <c r="E14" s="65">
        <v>55</v>
      </c>
      <c r="F14" s="66">
        <v>54</v>
      </c>
      <c r="G14" s="65">
        <v>55</v>
      </c>
      <c r="H14" s="66">
        <v>54</v>
      </c>
      <c r="I14" s="65">
        <v>55</v>
      </c>
      <c r="J14" s="66">
        <v>54</v>
      </c>
      <c r="K14" s="65">
        <v>55</v>
      </c>
      <c r="L14" s="73"/>
    </row>
    <row r="15" spans="1:12" ht="29.25" customHeight="1" x14ac:dyDescent="0.15">
      <c r="A15" s="14" t="s">
        <v>24</v>
      </c>
      <c r="B15" s="7" t="s">
        <v>12</v>
      </c>
      <c r="C15" s="64">
        <v>4</v>
      </c>
      <c r="D15" s="64">
        <v>3</v>
      </c>
      <c r="E15" s="65">
        <v>3</v>
      </c>
      <c r="F15" s="66">
        <v>3</v>
      </c>
      <c r="G15" s="65">
        <v>3</v>
      </c>
      <c r="H15" s="66">
        <v>3</v>
      </c>
      <c r="I15" s="65">
        <v>4</v>
      </c>
      <c r="J15" s="66">
        <v>3</v>
      </c>
      <c r="K15" s="65">
        <v>4</v>
      </c>
      <c r="L15" s="73"/>
    </row>
    <row r="16" spans="1:12" ht="11.25" customHeight="1" x14ac:dyDescent="0.15">
      <c r="A16" s="14" t="s">
        <v>25</v>
      </c>
      <c r="B16" s="7" t="s">
        <v>12</v>
      </c>
      <c r="C16" s="64">
        <v>2</v>
      </c>
      <c r="D16" s="64">
        <v>3</v>
      </c>
      <c r="E16" s="65">
        <v>3</v>
      </c>
      <c r="F16" s="66">
        <v>2</v>
      </c>
      <c r="G16" s="65">
        <v>3</v>
      </c>
      <c r="H16" s="66">
        <v>2</v>
      </c>
      <c r="I16" s="65">
        <v>3</v>
      </c>
      <c r="J16" s="66">
        <v>2</v>
      </c>
      <c r="K16" s="65">
        <v>3</v>
      </c>
      <c r="L16" s="73"/>
    </row>
    <row r="17" spans="1:12" ht="19.5" customHeight="1" x14ac:dyDescent="0.15">
      <c r="A17" s="14" t="s">
        <v>26</v>
      </c>
      <c r="B17" s="7" t="s">
        <v>12</v>
      </c>
      <c r="C17" s="64">
        <v>118</v>
      </c>
      <c r="D17" s="64">
        <v>118</v>
      </c>
      <c r="E17" s="65">
        <v>117</v>
      </c>
      <c r="F17" s="66">
        <v>116</v>
      </c>
      <c r="G17" s="65">
        <v>117</v>
      </c>
      <c r="H17" s="66">
        <v>116</v>
      </c>
      <c r="I17" s="65">
        <v>117</v>
      </c>
      <c r="J17" s="66">
        <v>115</v>
      </c>
      <c r="K17" s="65">
        <v>116</v>
      </c>
      <c r="L17" s="73"/>
    </row>
    <row r="18" spans="1:12" ht="11.25" customHeight="1" x14ac:dyDescent="0.15">
      <c r="A18" s="14" t="s">
        <v>27</v>
      </c>
      <c r="B18" s="7" t="s">
        <v>12</v>
      </c>
      <c r="C18" s="64">
        <v>132</v>
      </c>
      <c r="D18" s="64">
        <v>119</v>
      </c>
      <c r="E18" s="65">
        <v>118</v>
      </c>
      <c r="F18" s="66">
        <v>117</v>
      </c>
      <c r="G18" s="65">
        <v>117</v>
      </c>
      <c r="H18" s="66">
        <v>116</v>
      </c>
      <c r="I18" s="65">
        <v>117</v>
      </c>
      <c r="J18" s="66">
        <v>115</v>
      </c>
      <c r="K18" s="65">
        <v>116</v>
      </c>
      <c r="L18" s="73"/>
    </row>
    <row r="19" spans="1:12" ht="19.5" customHeight="1" x14ac:dyDescent="0.15">
      <c r="A19" s="14" t="s">
        <v>28</v>
      </c>
      <c r="B19" s="7" t="s">
        <v>12</v>
      </c>
      <c r="C19" s="64">
        <v>12</v>
      </c>
      <c r="D19" s="64">
        <v>10</v>
      </c>
      <c r="E19" s="65">
        <v>11</v>
      </c>
      <c r="F19" s="66">
        <v>10</v>
      </c>
      <c r="G19" s="65">
        <v>11</v>
      </c>
      <c r="H19" s="66">
        <v>10</v>
      </c>
      <c r="I19" s="65">
        <v>11</v>
      </c>
      <c r="J19" s="66">
        <v>10</v>
      </c>
      <c r="K19" s="65">
        <v>11</v>
      </c>
      <c r="L19" s="73"/>
    </row>
    <row r="20" spans="1:12" ht="19.5" customHeight="1" x14ac:dyDescent="0.15">
      <c r="A20" s="14" t="s">
        <v>29</v>
      </c>
      <c r="B20" s="7" t="s">
        <v>12</v>
      </c>
      <c r="C20" s="64">
        <v>10</v>
      </c>
      <c r="D20" s="64">
        <v>9</v>
      </c>
      <c r="E20" s="65">
        <v>9</v>
      </c>
      <c r="F20" s="66">
        <v>8</v>
      </c>
      <c r="G20" s="65">
        <v>9</v>
      </c>
      <c r="H20" s="66">
        <v>8</v>
      </c>
      <c r="I20" s="65">
        <v>9</v>
      </c>
      <c r="J20" s="66">
        <v>8</v>
      </c>
      <c r="K20" s="65">
        <v>9</v>
      </c>
      <c r="L20" s="73"/>
    </row>
    <row r="21" spans="1:12" ht="11.25" customHeight="1" x14ac:dyDescent="0.15">
      <c r="A21" s="14" t="s">
        <v>30</v>
      </c>
      <c r="B21" s="7" t="s">
        <v>12</v>
      </c>
      <c r="C21" s="64">
        <v>17</v>
      </c>
      <c r="D21" s="64">
        <v>16</v>
      </c>
      <c r="E21" s="65">
        <v>16</v>
      </c>
      <c r="F21" s="66">
        <v>15</v>
      </c>
      <c r="G21" s="65">
        <v>16</v>
      </c>
      <c r="H21" s="66">
        <v>14</v>
      </c>
      <c r="I21" s="65">
        <v>15</v>
      </c>
      <c r="J21" s="66">
        <v>14</v>
      </c>
      <c r="K21" s="65">
        <v>15</v>
      </c>
      <c r="L21" s="73"/>
    </row>
    <row r="22" spans="1:12" ht="19.5" customHeight="1" x14ac:dyDescent="0.15">
      <c r="A22" s="14" t="s">
        <v>31</v>
      </c>
      <c r="B22" s="7" t="s">
        <v>12</v>
      </c>
      <c r="C22" s="64">
        <v>4</v>
      </c>
      <c r="D22" s="64">
        <v>4</v>
      </c>
      <c r="E22" s="65">
        <v>4</v>
      </c>
      <c r="F22" s="66">
        <v>3</v>
      </c>
      <c r="G22" s="65">
        <v>4</v>
      </c>
      <c r="H22" s="66">
        <v>3</v>
      </c>
      <c r="I22" s="65">
        <v>4</v>
      </c>
      <c r="J22" s="66">
        <v>3</v>
      </c>
      <c r="K22" s="65">
        <v>4</v>
      </c>
      <c r="L22" s="73"/>
    </row>
    <row r="23" spans="1:12" ht="19.5" customHeight="1" x14ac:dyDescent="0.15">
      <c r="A23" s="14" t="s">
        <v>32</v>
      </c>
      <c r="B23" s="7" t="s">
        <v>12</v>
      </c>
      <c r="C23" s="64">
        <v>7</v>
      </c>
      <c r="D23" s="64">
        <v>8</v>
      </c>
      <c r="E23" s="65">
        <v>8</v>
      </c>
      <c r="F23" s="66">
        <v>7</v>
      </c>
      <c r="G23" s="65">
        <v>8</v>
      </c>
      <c r="H23" s="66">
        <v>7</v>
      </c>
      <c r="I23" s="65">
        <v>7</v>
      </c>
      <c r="J23" s="66">
        <v>6</v>
      </c>
      <c r="K23" s="65">
        <v>7</v>
      </c>
      <c r="L23" s="73"/>
    </row>
    <row r="24" spans="1:12" ht="19.5" customHeight="1" x14ac:dyDescent="0.15">
      <c r="A24" s="14" t="s">
        <v>33</v>
      </c>
      <c r="B24" s="7" t="s">
        <v>12</v>
      </c>
      <c r="C24" s="64">
        <v>10</v>
      </c>
      <c r="D24" s="64">
        <v>13</v>
      </c>
      <c r="E24" s="65">
        <v>13</v>
      </c>
      <c r="F24" s="66">
        <v>12</v>
      </c>
      <c r="G24" s="65">
        <v>13</v>
      </c>
      <c r="H24" s="66">
        <v>12</v>
      </c>
      <c r="I24" s="65">
        <v>13</v>
      </c>
      <c r="J24" s="66">
        <v>11</v>
      </c>
      <c r="K24" s="65">
        <v>12</v>
      </c>
      <c r="L24" s="73"/>
    </row>
    <row r="25" spans="1:12" ht="29.25" customHeight="1" x14ac:dyDescent="0.15">
      <c r="A25" s="14" t="s">
        <v>34</v>
      </c>
      <c r="B25" s="7" t="s">
        <v>12</v>
      </c>
      <c r="C25" s="64">
        <v>206</v>
      </c>
      <c r="D25" s="64">
        <v>208</v>
      </c>
      <c r="E25" s="65">
        <v>208</v>
      </c>
      <c r="F25" s="66">
        <v>206</v>
      </c>
      <c r="G25" s="65">
        <v>207</v>
      </c>
      <c r="H25" s="66">
        <v>205</v>
      </c>
      <c r="I25" s="65">
        <v>206</v>
      </c>
      <c r="J25" s="66">
        <v>204</v>
      </c>
      <c r="K25" s="65">
        <v>205</v>
      </c>
      <c r="L25" s="73"/>
    </row>
    <row r="26" spans="1:12" ht="11.25" customHeight="1" x14ac:dyDescent="0.15">
      <c r="A26" s="14" t="s">
        <v>35</v>
      </c>
      <c r="B26" s="7" t="s">
        <v>12</v>
      </c>
      <c r="C26" s="64">
        <v>232</v>
      </c>
      <c r="D26" s="64">
        <v>226</v>
      </c>
      <c r="E26" s="65">
        <v>226</v>
      </c>
      <c r="F26" s="66">
        <v>223</v>
      </c>
      <c r="G26" s="65">
        <v>224</v>
      </c>
      <c r="H26" s="66">
        <v>222</v>
      </c>
      <c r="I26" s="65">
        <v>223</v>
      </c>
      <c r="J26" s="66">
        <v>221</v>
      </c>
      <c r="K26" s="65">
        <v>223</v>
      </c>
      <c r="L26" s="73"/>
    </row>
    <row r="27" spans="1:12" ht="19.5" customHeight="1" x14ac:dyDescent="0.15">
      <c r="A27" s="14" t="s">
        <v>36</v>
      </c>
      <c r="B27" s="7" t="s">
        <v>12</v>
      </c>
      <c r="C27" s="64">
        <v>99</v>
      </c>
      <c r="D27" s="64">
        <v>109</v>
      </c>
      <c r="E27" s="65">
        <v>108</v>
      </c>
      <c r="F27" s="66">
        <v>107</v>
      </c>
      <c r="G27" s="65">
        <v>108</v>
      </c>
      <c r="H27" s="66">
        <v>107</v>
      </c>
      <c r="I27" s="65">
        <v>108</v>
      </c>
      <c r="J27" s="66">
        <v>106</v>
      </c>
      <c r="K27" s="65">
        <v>107</v>
      </c>
      <c r="L27" s="73"/>
    </row>
    <row r="28" spans="1:12" ht="19.5" customHeight="1" x14ac:dyDescent="0.15">
      <c r="A28" s="14" t="s">
        <v>37</v>
      </c>
      <c r="B28" s="7" t="s">
        <v>12</v>
      </c>
      <c r="C28" s="64">
        <v>36</v>
      </c>
      <c r="D28" s="64">
        <v>38</v>
      </c>
      <c r="E28" s="65">
        <v>38</v>
      </c>
      <c r="F28" s="66">
        <v>37</v>
      </c>
      <c r="G28" s="65">
        <v>38</v>
      </c>
      <c r="H28" s="66">
        <v>37</v>
      </c>
      <c r="I28" s="65">
        <v>38</v>
      </c>
      <c r="J28" s="66">
        <v>37</v>
      </c>
      <c r="K28" s="65">
        <v>38</v>
      </c>
      <c r="L28" s="73"/>
    </row>
    <row r="29" spans="1:12" ht="11.25" customHeight="1" x14ac:dyDescent="0.15">
      <c r="A29" s="15" t="s">
        <v>38</v>
      </c>
      <c r="B29" s="11" t="s">
        <v>12</v>
      </c>
      <c r="C29" s="67">
        <v>2</v>
      </c>
      <c r="D29" s="67">
        <v>2</v>
      </c>
      <c r="E29" s="68">
        <v>2</v>
      </c>
      <c r="F29" s="69">
        <v>2</v>
      </c>
      <c r="G29" s="68">
        <v>2</v>
      </c>
      <c r="H29" s="69">
        <v>2</v>
      </c>
      <c r="I29" s="68">
        <v>2</v>
      </c>
      <c r="J29" s="69">
        <v>2</v>
      </c>
      <c r="K29" s="68">
        <v>2</v>
      </c>
      <c r="L29" s="74"/>
    </row>
    <row r="30" spans="1:12" s="1" customFormat="1" ht="11.25" customHeight="1" x14ac:dyDescent="0.15">
      <c r="A30" s="12" t="s">
        <v>39</v>
      </c>
      <c r="B30" s="16" t="s">
        <v>40</v>
      </c>
      <c r="C30" s="23">
        <f t="shared" ref="C30:K30" si="0">SUM(C33,C36,C41,C42,C43,C44,C45,C46,C47,C48,C49,C50,C51,C52,C53,C54)</f>
        <v>743561.70000000007</v>
      </c>
      <c r="D30" s="24">
        <f t="shared" si="0"/>
        <v>853528.49999999977</v>
      </c>
      <c r="E30" s="25">
        <f t="shared" si="0"/>
        <v>955951.39999999991</v>
      </c>
      <c r="F30" s="23">
        <f t="shared" si="0"/>
        <v>1025031.6000000001</v>
      </c>
      <c r="G30" s="25">
        <f t="shared" si="0"/>
        <v>1041519</v>
      </c>
      <c r="H30" s="23">
        <f t="shared" si="0"/>
        <v>1086882.71</v>
      </c>
      <c r="I30" s="25">
        <f t="shared" si="0"/>
        <v>1111127</v>
      </c>
      <c r="J30" s="23">
        <f t="shared" si="0"/>
        <v>1146844.9999999998</v>
      </c>
      <c r="K30" s="25">
        <f t="shared" si="0"/>
        <v>1181027.0999999996</v>
      </c>
      <c r="L30" s="75"/>
    </row>
    <row r="31" spans="1:12" s="1" customFormat="1" ht="11.25" customHeight="1" x14ac:dyDescent="0.15">
      <c r="A31" s="72" t="s">
        <v>41</v>
      </c>
      <c r="B31" s="36" t="s">
        <v>15</v>
      </c>
      <c r="C31" s="76">
        <v>115.4</v>
      </c>
      <c r="D31" s="38">
        <f t="shared" ref="D31:F121" si="1">IF((ISERROR(D30/C30)),0,(D30/C30)*100)</f>
        <v>114.78919637738197</v>
      </c>
      <c r="E31" s="39">
        <f t="shared" si="1"/>
        <v>111.9999390764339</v>
      </c>
      <c r="F31" s="37">
        <f t="shared" si="1"/>
        <v>107.22632970671941</v>
      </c>
      <c r="G31" s="39">
        <f t="shared" ref="G31:K121" si="2">IF((ISERROR(G30/E30)),0,(G30/E30)*100)</f>
        <v>108.95104081651014</v>
      </c>
      <c r="H31" s="37">
        <f t="shared" si="2"/>
        <v>106.03406860822631</v>
      </c>
      <c r="I31" s="39">
        <f t="shared" si="2"/>
        <v>106.68331542679491</v>
      </c>
      <c r="J31" s="37">
        <f t="shared" si="2"/>
        <v>105.51690531538584</v>
      </c>
      <c r="K31" s="39">
        <f t="shared" si="2"/>
        <v>106.2909190398577</v>
      </c>
      <c r="L31" s="77"/>
    </row>
    <row r="32" spans="1:12" ht="11.25" customHeight="1" x14ac:dyDescent="0.15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73"/>
    </row>
    <row r="33" spans="1:12" ht="19.5" customHeight="1" x14ac:dyDescent="0.15">
      <c r="A33" s="14" t="s">
        <v>17</v>
      </c>
      <c r="B33" s="7" t="s">
        <v>40</v>
      </c>
      <c r="C33" s="76">
        <v>392297.5</v>
      </c>
      <c r="D33" s="78">
        <v>463832</v>
      </c>
      <c r="E33" s="79">
        <v>523338</v>
      </c>
      <c r="F33" s="76">
        <v>564511</v>
      </c>
      <c r="G33" s="79">
        <v>570715</v>
      </c>
      <c r="H33" s="76">
        <v>598695</v>
      </c>
      <c r="I33" s="79">
        <v>609145</v>
      </c>
      <c r="J33" s="76">
        <v>632586</v>
      </c>
      <c r="K33" s="79">
        <v>648580</v>
      </c>
      <c r="L33" s="73"/>
    </row>
    <row r="34" spans="1:12" ht="29.25" customHeight="1" x14ac:dyDescent="0.15">
      <c r="A34" s="13" t="s">
        <v>18</v>
      </c>
      <c r="B34" s="7" t="s">
        <v>40</v>
      </c>
      <c r="C34" s="80">
        <v>372927.3</v>
      </c>
      <c r="D34" s="81">
        <v>433970</v>
      </c>
      <c r="E34" s="82">
        <v>489137</v>
      </c>
      <c r="F34" s="80">
        <v>528201</v>
      </c>
      <c r="G34" s="82">
        <v>533384</v>
      </c>
      <c r="H34" s="80">
        <v>560693</v>
      </c>
      <c r="I34" s="82">
        <v>569915</v>
      </c>
      <c r="J34" s="80">
        <v>593013</v>
      </c>
      <c r="K34" s="82">
        <v>607522</v>
      </c>
      <c r="L34" s="73"/>
    </row>
    <row r="35" spans="1:12" ht="11.25" customHeight="1" x14ac:dyDescent="0.15">
      <c r="A35" s="13" t="s">
        <v>19</v>
      </c>
      <c r="B35" s="7" t="s">
        <v>40</v>
      </c>
      <c r="C35" s="80">
        <v>19370.2</v>
      </c>
      <c r="D35" s="81">
        <v>29935</v>
      </c>
      <c r="E35" s="82">
        <v>34200.699999999997</v>
      </c>
      <c r="F35" s="80">
        <v>36310</v>
      </c>
      <c r="G35" s="82">
        <v>37331</v>
      </c>
      <c r="H35" s="80">
        <v>38002</v>
      </c>
      <c r="I35" s="82">
        <v>39230</v>
      </c>
      <c r="J35" s="80">
        <v>39573</v>
      </c>
      <c r="K35" s="82">
        <v>41058</v>
      </c>
      <c r="L35" s="73"/>
    </row>
    <row r="36" spans="1:12" ht="11.25" customHeight="1" x14ac:dyDescent="0.15">
      <c r="A36" s="14" t="s">
        <v>20</v>
      </c>
      <c r="B36" s="7" t="s">
        <v>40</v>
      </c>
      <c r="C36" s="20">
        <f t="shared" ref="C36:K36" si="3">SUM(C37,C38,C39,C40)</f>
        <v>61735.6</v>
      </c>
      <c r="D36" s="21">
        <f t="shared" si="3"/>
        <v>59846</v>
      </c>
      <c r="E36" s="22">
        <f t="shared" si="3"/>
        <v>69051.399999999994</v>
      </c>
      <c r="F36" s="20">
        <f t="shared" si="3"/>
        <v>73928.5</v>
      </c>
      <c r="G36" s="22">
        <f t="shared" si="3"/>
        <v>75388</v>
      </c>
      <c r="H36" s="20">
        <f t="shared" si="3"/>
        <v>78493.600000000006</v>
      </c>
      <c r="I36" s="22">
        <f t="shared" si="3"/>
        <v>80884.100000000006</v>
      </c>
      <c r="J36" s="20">
        <f t="shared" si="3"/>
        <v>82857.099999999991</v>
      </c>
      <c r="K36" s="22">
        <f t="shared" si="3"/>
        <v>86218.700000000012</v>
      </c>
      <c r="L36" s="73"/>
    </row>
    <row r="37" spans="1:12" ht="11.25" customHeight="1" x14ac:dyDescent="0.15">
      <c r="A37" s="14" t="s">
        <v>21</v>
      </c>
      <c r="B37" s="7" t="s">
        <v>40</v>
      </c>
      <c r="C37" s="76"/>
      <c r="D37" s="78"/>
      <c r="E37" s="79"/>
      <c r="F37" s="76"/>
      <c r="G37" s="79"/>
      <c r="H37" s="76"/>
      <c r="I37" s="79"/>
      <c r="J37" s="76"/>
      <c r="K37" s="79"/>
      <c r="L37" s="73"/>
    </row>
    <row r="38" spans="1:12" ht="11.25" customHeight="1" x14ac:dyDescent="0.15">
      <c r="A38" s="14" t="s">
        <v>22</v>
      </c>
      <c r="B38" s="7" t="s">
        <v>40</v>
      </c>
      <c r="C38" s="76">
        <v>34797.199999999997</v>
      </c>
      <c r="D38" s="78">
        <v>32825.599999999999</v>
      </c>
      <c r="E38" s="79">
        <v>37966.1</v>
      </c>
      <c r="F38" s="76">
        <v>40905.1</v>
      </c>
      <c r="G38" s="79">
        <v>41426.300000000003</v>
      </c>
      <c r="H38" s="76">
        <v>43292.5</v>
      </c>
      <c r="I38" s="79">
        <v>43929.8</v>
      </c>
      <c r="J38" s="76">
        <v>45508</v>
      </c>
      <c r="K38" s="79">
        <v>46829.2</v>
      </c>
      <c r="L38" s="73"/>
    </row>
    <row r="39" spans="1:12" ht="19.5" customHeight="1" x14ac:dyDescent="0.15">
      <c r="A39" s="14" t="s">
        <v>23</v>
      </c>
      <c r="B39" s="7" t="s">
        <v>40</v>
      </c>
      <c r="C39" s="76">
        <v>25578.799999999999</v>
      </c>
      <c r="D39" s="78">
        <v>25824.7</v>
      </c>
      <c r="E39" s="79">
        <v>29698.400000000001</v>
      </c>
      <c r="F39" s="76">
        <v>31520.3</v>
      </c>
      <c r="G39" s="79">
        <v>32446.7</v>
      </c>
      <c r="H39" s="76">
        <v>33600.1</v>
      </c>
      <c r="I39" s="79">
        <v>34793.300000000003</v>
      </c>
      <c r="J39" s="76">
        <v>35649.699999999997</v>
      </c>
      <c r="K39" s="79">
        <v>37085.9</v>
      </c>
      <c r="L39" s="73"/>
    </row>
    <row r="40" spans="1:12" ht="29.25" customHeight="1" x14ac:dyDescent="0.15">
      <c r="A40" s="14" t="s">
        <v>42</v>
      </c>
      <c r="B40" s="7" t="s">
        <v>40</v>
      </c>
      <c r="C40" s="76">
        <v>1359.6</v>
      </c>
      <c r="D40" s="78">
        <v>1195.7</v>
      </c>
      <c r="E40" s="79">
        <v>1386.9</v>
      </c>
      <c r="F40" s="76">
        <v>1503.1</v>
      </c>
      <c r="G40" s="79">
        <v>1515</v>
      </c>
      <c r="H40" s="76">
        <v>1601</v>
      </c>
      <c r="I40" s="79">
        <v>2161</v>
      </c>
      <c r="J40" s="76">
        <v>1699.4</v>
      </c>
      <c r="K40" s="79">
        <v>2303.6</v>
      </c>
      <c r="L40" s="73"/>
    </row>
    <row r="41" spans="1:12" ht="11.25" customHeight="1" x14ac:dyDescent="0.15">
      <c r="A41" s="14" t="s">
        <v>25</v>
      </c>
      <c r="B41" s="7" t="s">
        <v>40</v>
      </c>
      <c r="C41" s="76">
        <v>698.4</v>
      </c>
      <c r="D41" s="78">
        <v>1258.7</v>
      </c>
      <c r="E41" s="79">
        <v>1472.7</v>
      </c>
      <c r="F41" s="76">
        <v>1062.3</v>
      </c>
      <c r="G41" s="79">
        <v>1608.2</v>
      </c>
      <c r="H41" s="76">
        <v>1131.5</v>
      </c>
      <c r="I41" s="79">
        <v>1720.8</v>
      </c>
      <c r="J41" s="76">
        <v>1200.5</v>
      </c>
      <c r="K41" s="79">
        <v>1834.3</v>
      </c>
      <c r="L41" s="73"/>
    </row>
    <row r="42" spans="1:12" ht="19.5" customHeight="1" x14ac:dyDescent="0.15">
      <c r="A42" s="14" t="s">
        <v>26</v>
      </c>
      <c r="B42" s="7" t="s">
        <v>40</v>
      </c>
      <c r="C42" s="83">
        <v>29138</v>
      </c>
      <c r="D42" s="78">
        <v>31629.200000000001</v>
      </c>
      <c r="E42" s="79">
        <v>36700.699999999997</v>
      </c>
      <c r="F42" s="76">
        <v>39428</v>
      </c>
      <c r="G42" s="79">
        <v>40100.6</v>
      </c>
      <c r="H42" s="76">
        <v>41982.7</v>
      </c>
      <c r="I42" s="79">
        <v>42945.1</v>
      </c>
      <c r="J42" s="76">
        <v>44160</v>
      </c>
      <c r="K42" s="79">
        <v>45344.9</v>
      </c>
      <c r="L42" s="73"/>
    </row>
    <row r="43" spans="1:12" ht="11.25" customHeight="1" x14ac:dyDescent="0.15">
      <c r="A43" s="14" t="s">
        <v>27</v>
      </c>
      <c r="B43" s="7" t="s">
        <v>40</v>
      </c>
      <c r="C43" s="76">
        <v>35445.9</v>
      </c>
      <c r="D43" s="78">
        <v>37477.599999999999</v>
      </c>
      <c r="E43" s="79">
        <v>43539.8</v>
      </c>
      <c r="F43" s="76">
        <v>46710</v>
      </c>
      <c r="G43" s="79">
        <v>47159.8</v>
      </c>
      <c r="H43" s="76">
        <v>49320.9</v>
      </c>
      <c r="I43" s="79">
        <v>50505</v>
      </c>
      <c r="J43" s="76">
        <v>51879</v>
      </c>
      <c r="K43" s="79">
        <v>53320</v>
      </c>
      <c r="L43" s="73"/>
    </row>
    <row r="44" spans="1:12" ht="19.5" customHeight="1" x14ac:dyDescent="0.15">
      <c r="A44" s="14" t="s">
        <v>28</v>
      </c>
      <c r="B44" s="7" t="s">
        <v>40</v>
      </c>
      <c r="C44" s="76">
        <v>3139.9</v>
      </c>
      <c r="D44" s="78">
        <v>2748.8</v>
      </c>
      <c r="E44" s="79">
        <v>3456.1</v>
      </c>
      <c r="F44" s="76">
        <v>3397.8</v>
      </c>
      <c r="G44" s="79">
        <v>3776.7</v>
      </c>
      <c r="H44" s="76">
        <v>3619.3</v>
      </c>
      <c r="I44" s="79">
        <v>4046.3</v>
      </c>
      <c r="J44" s="76">
        <v>3840.1</v>
      </c>
      <c r="K44" s="79">
        <v>4308.7</v>
      </c>
      <c r="L44" s="73"/>
    </row>
    <row r="45" spans="1:12" ht="19.5" customHeight="1" x14ac:dyDescent="0.15">
      <c r="A45" s="14" t="s">
        <v>29</v>
      </c>
      <c r="B45" s="7" t="s">
        <v>40</v>
      </c>
      <c r="C45" s="76">
        <v>3016.9</v>
      </c>
      <c r="D45" s="78">
        <v>3109</v>
      </c>
      <c r="E45" s="79">
        <v>3603.3</v>
      </c>
      <c r="F45" s="76">
        <v>3468.8</v>
      </c>
      <c r="G45" s="79">
        <v>3948.4</v>
      </c>
      <c r="H45" s="76">
        <v>3696.5</v>
      </c>
      <c r="I45" s="79">
        <v>4224.8</v>
      </c>
      <c r="J45" s="76">
        <v>3922.1</v>
      </c>
      <c r="K45" s="79">
        <v>4504.7</v>
      </c>
      <c r="L45" s="73"/>
    </row>
    <row r="46" spans="1:12" ht="11.25" customHeight="1" x14ac:dyDescent="0.15">
      <c r="A46" s="14" t="s">
        <v>30</v>
      </c>
      <c r="B46" s="7" t="s">
        <v>40</v>
      </c>
      <c r="C46" s="76">
        <v>7118.4</v>
      </c>
      <c r="D46" s="78">
        <v>7528.1</v>
      </c>
      <c r="E46" s="79">
        <v>8717.5</v>
      </c>
      <c r="F46" s="76">
        <v>8600.2000000000007</v>
      </c>
      <c r="G46" s="79">
        <v>9516.6</v>
      </c>
      <c r="H46" s="76">
        <v>8548.5</v>
      </c>
      <c r="I46" s="79">
        <v>9552.2999999999993</v>
      </c>
      <c r="J46" s="76">
        <v>9366.5</v>
      </c>
      <c r="K46" s="79">
        <v>10181.4</v>
      </c>
      <c r="L46" s="73"/>
    </row>
    <row r="47" spans="1:12" ht="19.5" customHeight="1" x14ac:dyDescent="0.15">
      <c r="A47" s="14" t="s">
        <v>31</v>
      </c>
      <c r="B47" s="7" t="s">
        <v>40</v>
      </c>
      <c r="C47" s="76">
        <v>1281.3</v>
      </c>
      <c r="D47" s="78">
        <v>1180.2</v>
      </c>
      <c r="E47" s="79">
        <v>1366.7</v>
      </c>
      <c r="F47" s="76">
        <v>1111.5999999999999</v>
      </c>
      <c r="G47" s="79">
        <v>1493.5</v>
      </c>
      <c r="H47" s="76">
        <v>1184.2</v>
      </c>
      <c r="I47" s="79">
        <v>1600.1</v>
      </c>
      <c r="J47" s="76">
        <v>1256.5</v>
      </c>
      <c r="K47" s="79">
        <v>1705.7</v>
      </c>
      <c r="L47" s="73"/>
    </row>
    <row r="48" spans="1:12" ht="19.5" customHeight="1" x14ac:dyDescent="0.15">
      <c r="A48" s="14" t="s">
        <v>32</v>
      </c>
      <c r="B48" s="7" t="s">
        <v>40</v>
      </c>
      <c r="C48" s="76">
        <v>2056</v>
      </c>
      <c r="D48" s="78">
        <v>2600.6999999999998</v>
      </c>
      <c r="E48" s="79">
        <v>3001.2</v>
      </c>
      <c r="F48" s="76">
        <v>2848.7</v>
      </c>
      <c r="G48" s="79">
        <v>3278.4</v>
      </c>
      <c r="H48" s="76">
        <v>3034.2</v>
      </c>
      <c r="I48" s="79">
        <v>3070.9</v>
      </c>
      <c r="J48" s="76">
        <v>2759.4</v>
      </c>
      <c r="K48" s="79">
        <v>3273.6</v>
      </c>
      <c r="L48" s="73"/>
    </row>
    <row r="49" spans="1:12" ht="19.5" customHeight="1" x14ac:dyDescent="0.15">
      <c r="A49" s="14" t="s">
        <v>33</v>
      </c>
      <c r="B49" s="7" t="s">
        <v>40</v>
      </c>
      <c r="C49" s="76">
        <v>2937.2</v>
      </c>
      <c r="D49" s="78">
        <v>4473.6000000000004</v>
      </c>
      <c r="E49" s="79">
        <v>5191.2</v>
      </c>
      <c r="F49" s="76">
        <v>5196</v>
      </c>
      <c r="G49" s="79">
        <v>5672.2</v>
      </c>
      <c r="H49" s="76">
        <v>5534.2</v>
      </c>
      <c r="I49" s="79">
        <v>6069.2</v>
      </c>
      <c r="J49" s="76">
        <v>5382.5</v>
      </c>
      <c r="K49" s="79">
        <v>5972.1</v>
      </c>
      <c r="L49" s="73"/>
    </row>
    <row r="50" spans="1:12" ht="29.25" customHeight="1" x14ac:dyDescent="0.15">
      <c r="A50" s="14" t="s">
        <v>34</v>
      </c>
      <c r="B50" s="7" t="s">
        <v>40</v>
      </c>
      <c r="C50" s="76">
        <v>87013.4</v>
      </c>
      <c r="D50" s="78">
        <v>100083.4</v>
      </c>
      <c r="E50" s="79">
        <v>106028.3</v>
      </c>
      <c r="F50" s="76">
        <v>113829.6</v>
      </c>
      <c r="G50" s="79">
        <v>115312.8</v>
      </c>
      <c r="H50" s="76">
        <v>120651</v>
      </c>
      <c r="I50" s="79">
        <v>122788.7</v>
      </c>
      <c r="J50" s="76">
        <v>127220.2</v>
      </c>
      <c r="K50" s="79">
        <v>130257.3</v>
      </c>
      <c r="L50" s="73"/>
    </row>
    <row r="51" spans="1:12" ht="11.25" customHeight="1" x14ac:dyDescent="0.15">
      <c r="A51" s="14" t="s">
        <v>35</v>
      </c>
      <c r="B51" s="7" t="s">
        <v>40</v>
      </c>
      <c r="C51" s="76">
        <v>68035.100000000006</v>
      </c>
      <c r="D51" s="78">
        <v>76922.7</v>
      </c>
      <c r="E51" s="79">
        <v>81695</v>
      </c>
      <c r="F51" s="76">
        <v>87389.9</v>
      </c>
      <c r="G51" s="79">
        <v>88421.5</v>
      </c>
      <c r="H51" s="76">
        <v>92661.31</v>
      </c>
      <c r="I51" s="79">
        <v>94188.6</v>
      </c>
      <c r="J51" s="76">
        <v>97870.8</v>
      </c>
      <c r="K51" s="79">
        <v>100405</v>
      </c>
      <c r="L51" s="73"/>
    </row>
    <row r="52" spans="1:12" ht="19.5" customHeight="1" x14ac:dyDescent="0.15">
      <c r="A52" s="14" t="s">
        <v>36</v>
      </c>
      <c r="B52" s="7" t="s">
        <v>40</v>
      </c>
      <c r="C52" s="76">
        <v>35558.1</v>
      </c>
      <c r="D52" s="78">
        <v>44167.199999999997</v>
      </c>
      <c r="E52" s="79">
        <v>49495.3</v>
      </c>
      <c r="F52" s="76">
        <v>53163.4</v>
      </c>
      <c r="G52" s="79">
        <v>54053.8</v>
      </c>
      <c r="H52" s="76">
        <v>56619</v>
      </c>
      <c r="I52" s="79">
        <v>57837.5</v>
      </c>
      <c r="J52" s="76">
        <v>59511.4</v>
      </c>
      <c r="K52" s="79">
        <v>61083.9</v>
      </c>
      <c r="L52" s="73"/>
    </row>
    <row r="53" spans="1:12" ht="19.5" customHeight="1" x14ac:dyDescent="0.15">
      <c r="A53" s="14" t="s">
        <v>37</v>
      </c>
      <c r="B53" s="7" t="s">
        <v>40</v>
      </c>
      <c r="C53" s="76">
        <v>13480.6</v>
      </c>
      <c r="D53" s="78">
        <v>16038.5</v>
      </c>
      <c r="E53" s="79">
        <v>18609.5</v>
      </c>
      <c r="F53" s="76">
        <v>19646.3</v>
      </c>
      <c r="G53" s="79">
        <v>20325.3</v>
      </c>
      <c r="H53" s="76">
        <v>20923.3</v>
      </c>
      <c r="I53" s="79">
        <v>21748</v>
      </c>
      <c r="J53" s="76">
        <v>22199.7</v>
      </c>
      <c r="K53" s="79">
        <v>23183.4</v>
      </c>
      <c r="L53" s="73"/>
    </row>
    <row r="54" spans="1:12" ht="11.25" customHeight="1" x14ac:dyDescent="0.15">
      <c r="A54" s="15" t="s">
        <v>38</v>
      </c>
      <c r="B54" s="11" t="s">
        <v>40</v>
      </c>
      <c r="C54" s="84">
        <v>609.4</v>
      </c>
      <c r="D54" s="85">
        <v>632.79999999999995</v>
      </c>
      <c r="E54" s="86">
        <v>684.7</v>
      </c>
      <c r="F54" s="84">
        <v>739.5</v>
      </c>
      <c r="G54" s="86">
        <v>748.2</v>
      </c>
      <c r="H54" s="84">
        <v>787.5</v>
      </c>
      <c r="I54" s="86">
        <v>800.6</v>
      </c>
      <c r="J54" s="84">
        <v>833.2</v>
      </c>
      <c r="K54" s="86">
        <v>853.4</v>
      </c>
      <c r="L54" s="74"/>
    </row>
    <row r="55" spans="1:12" ht="27" customHeight="1" x14ac:dyDescent="0.15">
      <c r="A55" s="12" t="s">
        <v>43</v>
      </c>
      <c r="B55" s="16" t="s">
        <v>44</v>
      </c>
      <c r="C55" s="26">
        <f t="shared" ref="C55:K55" si="4">IF(ISERROR(C30/C5),0,(C30/C5/12)*1000)</f>
        <v>32959.295212765959</v>
      </c>
      <c r="D55" s="27">
        <f t="shared" si="4"/>
        <v>38015.700160342058</v>
      </c>
      <c r="E55" s="28">
        <f t="shared" si="4"/>
        <v>43130.81573723154</v>
      </c>
      <c r="F55" s="26">
        <f t="shared" si="4"/>
        <v>46753.858784893273</v>
      </c>
      <c r="G55" s="28">
        <f t="shared" si="4"/>
        <v>47119.028230184573</v>
      </c>
      <c r="H55" s="26">
        <f t="shared" si="4"/>
        <v>49793.050668865675</v>
      </c>
      <c r="I55" s="28">
        <f t="shared" si="4"/>
        <v>50432.416485112561</v>
      </c>
      <c r="J55" s="26">
        <f t="shared" si="4"/>
        <v>52830.523309379023</v>
      </c>
      <c r="K55" s="28">
        <f t="shared" si="4"/>
        <v>53780.833333333314</v>
      </c>
      <c r="L55" s="75"/>
    </row>
    <row r="56" spans="1:12" ht="11.25" customHeight="1" x14ac:dyDescent="0.15">
      <c r="A56" s="72" t="s">
        <v>45</v>
      </c>
      <c r="B56" s="36" t="s">
        <v>15</v>
      </c>
      <c r="C56" s="76">
        <v>116.4</v>
      </c>
      <c r="D56" s="41">
        <f t="shared" si="1"/>
        <v>115.34136247433358</v>
      </c>
      <c r="E56" s="42">
        <f t="shared" si="1"/>
        <v>113.45527125717803</v>
      </c>
      <c r="F56" s="40">
        <f t="shared" si="1"/>
        <v>108.40012641943666</v>
      </c>
      <c r="G56" s="42">
        <f t="shared" si="2"/>
        <v>109.2467819696494</v>
      </c>
      <c r="H56" s="40">
        <f t="shared" si="2"/>
        <v>106.50040865708053</v>
      </c>
      <c r="I56" s="42">
        <f t="shared" si="2"/>
        <v>107.03195371250341</v>
      </c>
      <c r="J56" s="40">
        <f t="shared" si="2"/>
        <v>106.10019390198279</v>
      </c>
      <c r="K56" s="42">
        <f t="shared" si="2"/>
        <v>106.63941385638182</v>
      </c>
      <c r="L56" s="77"/>
    </row>
    <row r="57" spans="1:12" s="6" customFormat="1" ht="28.5" customHeight="1" x14ac:dyDescent="0.15">
      <c r="A57" s="30" t="s">
        <v>46</v>
      </c>
      <c r="B57" s="31" t="s">
        <v>44</v>
      </c>
      <c r="C57" s="32">
        <v>37380.699999999997</v>
      </c>
      <c r="D57" s="33">
        <v>42903.199999999997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77"/>
    </row>
    <row r="58" spans="1:12" ht="11.25" customHeight="1" x14ac:dyDescent="0.15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77"/>
    </row>
    <row r="59" spans="1:12" ht="19.5" customHeight="1" x14ac:dyDescent="0.15">
      <c r="A59" s="14" t="s">
        <v>17</v>
      </c>
      <c r="B59" s="7" t="s">
        <v>44</v>
      </c>
      <c r="C59" s="8">
        <f t="shared" ref="C59:K59" si="5">IF(ISERROR(C33/C8),0,(C33/C8/12)*1000)</f>
        <v>42128.167955326462</v>
      </c>
      <c r="D59" s="9">
        <f t="shared" si="5"/>
        <v>49113.934773401095</v>
      </c>
      <c r="E59" s="10">
        <f t="shared" si="5"/>
        <v>57008.496732026142</v>
      </c>
      <c r="F59" s="8">
        <f t="shared" si="5"/>
        <v>61654.761904761908</v>
      </c>
      <c r="G59" s="10">
        <f t="shared" si="5"/>
        <v>62250.76352530541</v>
      </c>
      <c r="H59" s="8">
        <f t="shared" si="5"/>
        <v>65646.381578947374</v>
      </c>
      <c r="I59" s="10">
        <f t="shared" si="5"/>
        <v>66616.907261592307</v>
      </c>
      <c r="J59" s="8">
        <f t="shared" si="5"/>
        <v>69545.514511873349</v>
      </c>
      <c r="K59" s="10">
        <f t="shared" si="5"/>
        <v>71022.777047744195</v>
      </c>
      <c r="L59" s="77"/>
    </row>
    <row r="60" spans="1:12" ht="11.25" customHeight="1" x14ac:dyDescent="0.15">
      <c r="A60" s="14" t="s">
        <v>45</v>
      </c>
      <c r="B60" s="7" t="s">
        <v>15</v>
      </c>
      <c r="C60" s="76">
        <v>120.5</v>
      </c>
      <c r="D60" s="9">
        <f t="shared" si="1"/>
        <v>116.58217567277664</v>
      </c>
      <c r="E60" s="10">
        <f t="shared" si="1"/>
        <v>116.07397573631293</v>
      </c>
      <c r="F60" s="8">
        <f t="shared" si="1"/>
        <v>108.15012750568739</v>
      </c>
      <c r="G60" s="10">
        <f t="shared" si="2"/>
        <v>109.19558854168886</v>
      </c>
      <c r="H60" s="8">
        <f t="shared" si="2"/>
        <v>106.47414660420118</v>
      </c>
      <c r="I60" s="10">
        <f t="shared" si="2"/>
        <v>107.01379949261509</v>
      </c>
      <c r="J60" s="8">
        <f t="shared" si="2"/>
        <v>105.93960068954725</v>
      </c>
      <c r="K60" s="10">
        <f t="shared" si="2"/>
        <v>106.61374111657697</v>
      </c>
      <c r="L60" s="77"/>
    </row>
    <row r="61" spans="1:12" s="6" customFormat="1" ht="28.5" customHeight="1" x14ac:dyDescent="0.15">
      <c r="A61" s="30" t="s">
        <v>46</v>
      </c>
      <c r="B61" s="31" t="s">
        <v>44</v>
      </c>
      <c r="C61" s="32">
        <v>43131.5</v>
      </c>
      <c r="D61" s="33">
        <v>50906.5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77"/>
    </row>
    <row r="62" spans="1:12" ht="29.25" customHeight="1" x14ac:dyDescent="0.15">
      <c r="A62" s="13" t="s">
        <v>18</v>
      </c>
      <c r="B62" s="7" t="s">
        <v>44</v>
      </c>
      <c r="C62" s="8">
        <f t="shared" ref="C62:K62" si="6">IF(ISERROR(C34/C9),0,(C34/C9/12)*1000)</f>
        <v>42747.283356258602</v>
      </c>
      <c r="D62" s="9">
        <f t="shared" si="6"/>
        <v>49539.954337899537</v>
      </c>
      <c r="E62" s="10">
        <f t="shared" si="6"/>
        <v>57491.419840150447</v>
      </c>
      <c r="F62" s="8">
        <f t="shared" si="6"/>
        <v>62258.486562942009</v>
      </c>
      <c r="G62" s="10">
        <f t="shared" si="6"/>
        <v>62780.602636534837</v>
      </c>
      <c r="H62" s="8">
        <f t="shared" si="6"/>
        <v>66181.893295561851</v>
      </c>
      <c r="I62" s="10">
        <f t="shared" si="6"/>
        <v>67175.271098538433</v>
      </c>
      <c r="J62" s="8">
        <f t="shared" si="6"/>
        <v>70096.099290780141</v>
      </c>
      <c r="K62" s="10">
        <f t="shared" si="6"/>
        <v>71607.967939651106</v>
      </c>
      <c r="L62" s="77"/>
    </row>
    <row r="63" spans="1:12" ht="11.25" customHeight="1" x14ac:dyDescent="0.15">
      <c r="A63" s="14" t="s">
        <v>48</v>
      </c>
      <c r="B63" s="7" t="s">
        <v>15</v>
      </c>
      <c r="C63" s="76">
        <v>120.9</v>
      </c>
      <c r="D63" s="9">
        <f t="shared" si="1"/>
        <v>115.89029863027875</v>
      </c>
      <c r="E63" s="10">
        <f t="shared" si="1"/>
        <v>116.05061128642949</v>
      </c>
      <c r="F63" s="8">
        <f t="shared" si="1"/>
        <v>108.29178812429046</v>
      </c>
      <c r="G63" s="10">
        <f t="shared" si="2"/>
        <v>109.19995159467355</v>
      </c>
      <c r="H63" s="8">
        <f t="shared" si="2"/>
        <v>106.30180229108743</v>
      </c>
      <c r="I63" s="10">
        <f t="shared" si="2"/>
        <v>107.00004185599541</v>
      </c>
      <c r="J63" s="8">
        <f t="shared" si="2"/>
        <v>105.91431553300814</v>
      </c>
      <c r="K63" s="10">
        <f t="shared" si="2"/>
        <v>106.59870331540667</v>
      </c>
      <c r="L63" s="77"/>
    </row>
    <row r="64" spans="1:12" ht="11.25" customHeight="1" x14ac:dyDescent="0.15">
      <c r="A64" s="13" t="s">
        <v>19</v>
      </c>
      <c r="B64" s="7" t="s">
        <v>44</v>
      </c>
      <c r="C64" s="8">
        <f t="shared" ref="C64:K64" si="7">IF(ISERROR(C35/C10),0,(C35/C10/12)*1000)</f>
        <v>32942.517006802722</v>
      </c>
      <c r="D64" s="9">
        <f t="shared" si="7"/>
        <v>43764.619883040927</v>
      </c>
      <c r="E64" s="10">
        <f t="shared" si="7"/>
        <v>50893.898809523809</v>
      </c>
      <c r="F64" s="8">
        <f t="shared" si="7"/>
        <v>55015.151515151505</v>
      </c>
      <c r="G64" s="10">
        <f t="shared" si="7"/>
        <v>55552.083333333336</v>
      </c>
      <c r="H64" s="8">
        <f t="shared" si="7"/>
        <v>58645.061728395063</v>
      </c>
      <c r="I64" s="10">
        <f t="shared" si="7"/>
        <v>59439.393939393936</v>
      </c>
      <c r="J64" s="8">
        <f t="shared" si="7"/>
        <v>62221.698113207545</v>
      </c>
      <c r="K64" s="10">
        <f t="shared" si="7"/>
        <v>63361.111111111117</v>
      </c>
      <c r="L64" s="77"/>
    </row>
    <row r="65" spans="1:12" ht="11.25" customHeight="1" x14ac:dyDescent="0.15">
      <c r="A65" s="14" t="s">
        <v>48</v>
      </c>
      <c r="B65" s="7" t="s">
        <v>15</v>
      </c>
      <c r="C65" s="76">
        <v>109.4</v>
      </c>
      <c r="D65" s="9">
        <f t="shared" si="1"/>
        <v>132.85147541702236</v>
      </c>
      <c r="E65" s="10">
        <f t="shared" si="1"/>
        <v>116.2900510630175</v>
      </c>
      <c r="F65" s="8">
        <f t="shared" si="1"/>
        <v>108.09773431006329</v>
      </c>
      <c r="G65" s="10">
        <f t="shared" si="2"/>
        <v>109.15273663989333</v>
      </c>
      <c r="H65" s="8">
        <f t="shared" si="2"/>
        <v>106.59801911523203</v>
      </c>
      <c r="I65" s="10">
        <f t="shared" si="2"/>
        <v>106.99759644068662</v>
      </c>
      <c r="J65" s="8">
        <f t="shared" si="2"/>
        <v>106.09878526750826</v>
      </c>
      <c r="K65" s="10">
        <f t="shared" si="2"/>
        <v>106.5978417877475</v>
      </c>
      <c r="L65" s="77"/>
    </row>
    <row r="66" spans="1:12" ht="11.25" customHeight="1" x14ac:dyDescent="0.15">
      <c r="A66" s="14" t="s">
        <v>20</v>
      </c>
      <c r="B66" s="7" t="s">
        <v>44</v>
      </c>
      <c r="C66" s="8">
        <f t="shared" ref="C66:K66" si="8">IF(ISERROR(C36/C11),0,(C36/C11/12)*1000)</f>
        <v>23707.987711213518</v>
      </c>
      <c r="D66" s="9">
        <f t="shared" si="8"/>
        <v>24811.774461028192</v>
      </c>
      <c r="E66" s="10">
        <f t="shared" si="8"/>
        <v>28628.275290215588</v>
      </c>
      <c r="F66" s="8">
        <f t="shared" si="8"/>
        <v>30958.333333333332</v>
      </c>
      <c r="G66" s="10">
        <f t="shared" si="8"/>
        <v>31255.389718076287</v>
      </c>
      <c r="H66" s="8">
        <f t="shared" si="8"/>
        <v>33036.026936026938</v>
      </c>
      <c r="I66" s="10">
        <f t="shared" si="8"/>
        <v>33534.038142620229</v>
      </c>
      <c r="J66" s="8">
        <f t="shared" si="8"/>
        <v>35049.534686971238</v>
      </c>
      <c r="K66" s="10">
        <f t="shared" si="8"/>
        <v>35745.729684908794</v>
      </c>
      <c r="L66" s="77"/>
    </row>
    <row r="67" spans="1:12" ht="11.25" customHeight="1" x14ac:dyDescent="0.15">
      <c r="A67" s="14" t="s">
        <v>45</v>
      </c>
      <c r="B67" s="7" t="s">
        <v>15</v>
      </c>
      <c r="C67" s="76">
        <v>108.3</v>
      </c>
      <c r="D67" s="9">
        <f t="shared" si="1"/>
        <v>104.65575890817844</v>
      </c>
      <c r="E67" s="10">
        <f t="shared" si="1"/>
        <v>115.38181332085686</v>
      </c>
      <c r="F67" s="8">
        <f t="shared" si="1"/>
        <v>108.13900949148025</v>
      </c>
      <c r="G67" s="10">
        <f t="shared" si="2"/>
        <v>109.17664232730982</v>
      </c>
      <c r="H67" s="8">
        <f t="shared" si="2"/>
        <v>106.71125793602241</v>
      </c>
      <c r="I67" s="10">
        <f t="shared" si="2"/>
        <v>107.29041757308855</v>
      </c>
      <c r="J67" s="8">
        <f t="shared" si="2"/>
        <v>106.09488469919033</v>
      </c>
      <c r="K67" s="10">
        <f t="shared" si="2"/>
        <v>106.5953629947048</v>
      </c>
      <c r="L67" s="77"/>
    </row>
    <row r="68" spans="1:12" s="6" customFormat="1" ht="28.5" customHeight="1" x14ac:dyDescent="0.15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77"/>
    </row>
    <row r="69" spans="1:12" ht="11.25" customHeight="1" x14ac:dyDescent="0.15">
      <c r="A69" s="14" t="s">
        <v>21</v>
      </c>
      <c r="B69" s="7" t="s">
        <v>44</v>
      </c>
      <c r="C69" s="8">
        <f t="shared" ref="C69:K69" si="9">IF(ISERROR(C37/C12),0,(C37/C12/12)*1000)</f>
        <v>0</v>
      </c>
      <c r="D69" s="9">
        <f t="shared" si="9"/>
        <v>0</v>
      </c>
      <c r="E69" s="10">
        <f t="shared" si="9"/>
        <v>0</v>
      </c>
      <c r="F69" s="8">
        <f t="shared" si="9"/>
        <v>0</v>
      </c>
      <c r="G69" s="10">
        <f t="shared" si="9"/>
        <v>0</v>
      </c>
      <c r="H69" s="8">
        <f t="shared" si="9"/>
        <v>0</v>
      </c>
      <c r="I69" s="10">
        <f t="shared" si="9"/>
        <v>0</v>
      </c>
      <c r="J69" s="8">
        <f t="shared" si="9"/>
        <v>0</v>
      </c>
      <c r="K69" s="10">
        <f t="shared" si="9"/>
        <v>0</v>
      </c>
      <c r="L69" s="77"/>
    </row>
    <row r="70" spans="1:12" ht="11.25" customHeight="1" x14ac:dyDescent="0.15">
      <c r="A70" s="14" t="s">
        <v>45</v>
      </c>
      <c r="B70" s="7" t="s">
        <v>15</v>
      </c>
      <c r="C70" s="76"/>
      <c r="D70" s="9">
        <f t="shared" si="1"/>
        <v>0</v>
      </c>
      <c r="E70" s="10">
        <f t="shared" si="1"/>
        <v>0</v>
      </c>
      <c r="F70" s="8">
        <f t="shared" si="1"/>
        <v>0</v>
      </c>
      <c r="G70" s="10">
        <f t="shared" si="2"/>
        <v>0</v>
      </c>
      <c r="H70" s="8">
        <f t="shared" si="2"/>
        <v>0</v>
      </c>
      <c r="I70" s="10">
        <f t="shared" si="2"/>
        <v>0</v>
      </c>
      <c r="J70" s="8">
        <f t="shared" si="2"/>
        <v>0</v>
      </c>
      <c r="K70" s="10">
        <f t="shared" si="2"/>
        <v>0</v>
      </c>
      <c r="L70" s="77"/>
    </row>
    <row r="71" spans="1:12" s="6" customFormat="1" ht="28.5" customHeight="1" x14ac:dyDescent="0.15">
      <c r="A71" s="30" t="s">
        <v>46</v>
      </c>
      <c r="B71" s="31" t="s">
        <v>44</v>
      </c>
      <c r="C71" s="32">
        <v>0</v>
      </c>
      <c r="D71" s="33">
        <v>0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77"/>
    </row>
    <row r="72" spans="1:12" ht="11.25" customHeight="1" x14ac:dyDescent="0.15">
      <c r="A72" s="14" t="s">
        <v>22</v>
      </c>
      <c r="B72" s="7" t="s">
        <v>44</v>
      </c>
      <c r="C72" s="8">
        <f t="shared" ref="C72:K72" si="10">IF(ISERROR(C38/C13),0,(C38/C13/12)*1000)</f>
        <v>19331.777777777777</v>
      </c>
      <c r="D72" s="9">
        <f t="shared" si="10"/>
        <v>19129.137529137526</v>
      </c>
      <c r="E72" s="10">
        <f t="shared" si="10"/>
        <v>22124.766899766895</v>
      </c>
      <c r="F72" s="8">
        <f t="shared" si="10"/>
        <v>24005.340375586853</v>
      </c>
      <c r="G72" s="10">
        <f t="shared" si="10"/>
        <v>24141.200466200469</v>
      </c>
      <c r="H72" s="8">
        <f t="shared" si="10"/>
        <v>25586.583924349881</v>
      </c>
      <c r="I72" s="10">
        <f t="shared" si="10"/>
        <v>25780.399061032866</v>
      </c>
      <c r="J72" s="8">
        <f t="shared" si="10"/>
        <v>27088.09523809524</v>
      </c>
      <c r="K72" s="10">
        <f t="shared" si="10"/>
        <v>27481.924882629104</v>
      </c>
      <c r="L72" s="77"/>
    </row>
    <row r="73" spans="1:12" ht="11.25" customHeight="1" x14ac:dyDescent="0.15">
      <c r="A73" s="14" t="s">
        <v>45</v>
      </c>
      <c r="B73" s="7" t="s">
        <v>15</v>
      </c>
      <c r="C73" s="76">
        <v>111</v>
      </c>
      <c r="D73" s="9">
        <f t="shared" si="1"/>
        <v>98.951776443068823</v>
      </c>
      <c r="E73" s="10">
        <f t="shared" si="1"/>
        <v>115.66003363228698</v>
      </c>
      <c r="F73" s="8">
        <f t="shared" si="1"/>
        <v>108.499856673472</v>
      </c>
      <c r="G73" s="10">
        <f t="shared" si="2"/>
        <v>109.11392004972862</v>
      </c>
      <c r="H73" s="8">
        <f t="shared" si="2"/>
        <v>106.58704906501195</v>
      </c>
      <c r="I73" s="10">
        <f t="shared" si="2"/>
        <v>106.79004590980222</v>
      </c>
      <c r="J73" s="8">
        <f t="shared" si="2"/>
        <v>105.86835397091217</v>
      </c>
      <c r="K73" s="10">
        <f t="shared" si="2"/>
        <v>106.6000755751221</v>
      </c>
      <c r="L73" s="77"/>
    </row>
    <row r="74" spans="1:12" s="6" customFormat="1" ht="28.5" customHeight="1" x14ac:dyDescent="0.15">
      <c r="A74" s="30" t="s">
        <v>46</v>
      </c>
      <c r="B74" s="31" t="s">
        <v>44</v>
      </c>
      <c r="C74" s="32">
        <v>33397.9</v>
      </c>
      <c r="D74" s="33">
        <v>23445.1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77"/>
    </row>
    <row r="75" spans="1:12" ht="19.5" customHeight="1" x14ac:dyDescent="0.15">
      <c r="A75" s="14" t="s">
        <v>23</v>
      </c>
      <c r="B75" s="7" t="s">
        <v>44</v>
      </c>
      <c r="C75" s="8">
        <f t="shared" ref="C75:K75" si="11">IF(ISERROR(C39/C14),0,(C39/C14/12)*1000)</f>
        <v>33834.391534391536</v>
      </c>
      <c r="D75" s="9">
        <f t="shared" si="11"/>
        <v>39128.333333333336</v>
      </c>
      <c r="E75" s="10">
        <f t="shared" si="11"/>
        <v>44997.57575757576</v>
      </c>
      <c r="F75" s="8">
        <f t="shared" si="11"/>
        <v>48642.438271604937</v>
      </c>
      <c r="G75" s="10">
        <f t="shared" si="11"/>
        <v>49161.666666666672</v>
      </c>
      <c r="H75" s="8">
        <f t="shared" si="11"/>
        <v>51852.006172839501</v>
      </c>
      <c r="I75" s="10">
        <f t="shared" si="11"/>
        <v>52717.121212121216</v>
      </c>
      <c r="J75" s="8">
        <f t="shared" si="11"/>
        <v>55014.969135802465</v>
      </c>
      <c r="K75" s="10">
        <f t="shared" si="11"/>
        <v>56190.757575757583</v>
      </c>
      <c r="L75" s="77"/>
    </row>
    <row r="76" spans="1:12" ht="11.25" customHeight="1" x14ac:dyDescent="0.15">
      <c r="A76" s="14" t="s">
        <v>45</v>
      </c>
      <c r="B76" s="7" t="s">
        <v>15</v>
      </c>
      <c r="C76" s="76">
        <v>104.6</v>
      </c>
      <c r="D76" s="9">
        <f t="shared" si="1"/>
        <v>115.64662923983924</v>
      </c>
      <c r="E76" s="10">
        <f t="shared" si="1"/>
        <v>114.99998063869086</v>
      </c>
      <c r="F76" s="8">
        <f t="shared" si="1"/>
        <v>108.10013084630572</v>
      </c>
      <c r="G76" s="10">
        <f t="shared" si="2"/>
        <v>109.25403388734748</v>
      </c>
      <c r="H76" s="8">
        <f t="shared" si="2"/>
        <v>106.59828745284786</v>
      </c>
      <c r="I76" s="10">
        <f t="shared" si="2"/>
        <v>107.23216844856334</v>
      </c>
      <c r="J76" s="8">
        <f t="shared" si="2"/>
        <v>106.09998184529212</v>
      </c>
      <c r="K76" s="10">
        <f t="shared" si="2"/>
        <v>106.58919964475919</v>
      </c>
      <c r="L76" s="77"/>
    </row>
    <row r="77" spans="1:12" s="6" customFormat="1" ht="28.5" customHeight="1" x14ac:dyDescent="0.15">
      <c r="A77" s="30" t="s">
        <v>46</v>
      </c>
      <c r="B77" s="31" t="s">
        <v>44</v>
      </c>
      <c r="C77" s="32">
        <v>39506.5</v>
      </c>
      <c r="D77" s="33">
        <v>45688.6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77"/>
    </row>
    <row r="78" spans="1:12" ht="29.25" customHeight="1" x14ac:dyDescent="0.15">
      <c r="A78" s="14" t="s">
        <v>42</v>
      </c>
      <c r="B78" s="7" t="s">
        <v>44</v>
      </c>
      <c r="C78" s="8">
        <f t="shared" ref="C78:K78" si="12">IF(ISERROR(C40/C15),0,(C40/C15/12)*1000)</f>
        <v>28325</v>
      </c>
      <c r="D78" s="9">
        <f t="shared" si="12"/>
        <v>33213.888888888891</v>
      </c>
      <c r="E78" s="10">
        <f t="shared" si="12"/>
        <v>38525</v>
      </c>
      <c r="F78" s="8">
        <f t="shared" si="12"/>
        <v>41752.777777777774</v>
      </c>
      <c r="G78" s="10">
        <f t="shared" si="12"/>
        <v>42083.333333333336</v>
      </c>
      <c r="H78" s="8">
        <f t="shared" si="12"/>
        <v>44472.222222222219</v>
      </c>
      <c r="I78" s="10">
        <f t="shared" si="12"/>
        <v>45020.833333333336</v>
      </c>
      <c r="J78" s="8">
        <f t="shared" si="12"/>
        <v>47205.555555555555</v>
      </c>
      <c r="K78" s="10">
        <f t="shared" si="12"/>
        <v>47991.666666666664</v>
      </c>
      <c r="L78" s="77"/>
    </row>
    <row r="79" spans="1:12" ht="11.25" customHeight="1" x14ac:dyDescent="0.15">
      <c r="A79" s="14" t="s">
        <v>45</v>
      </c>
      <c r="B79" s="7" t="s">
        <v>15</v>
      </c>
      <c r="C79" s="76">
        <v>100.2</v>
      </c>
      <c r="D79" s="9">
        <f t="shared" si="1"/>
        <v>117.25997842502697</v>
      </c>
      <c r="E79" s="10">
        <f t="shared" si="1"/>
        <v>115.99063310194863</v>
      </c>
      <c r="F79" s="8">
        <f t="shared" si="1"/>
        <v>108.37839786574372</v>
      </c>
      <c r="G79" s="10">
        <f t="shared" si="2"/>
        <v>109.23642656283799</v>
      </c>
      <c r="H79" s="8">
        <f t="shared" si="2"/>
        <v>106.5132060408489</v>
      </c>
      <c r="I79" s="10">
        <f t="shared" si="2"/>
        <v>106.98019801980199</v>
      </c>
      <c r="J79" s="8">
        <f t="shared" si="2"/>
        <v>106.14615865084322</v>
      </c>
      <c r="K79" s="10">
        <f t="shared" si="2"/>
        <v>106.59879685330864</v>
      </c>
      <c r="L79" s="77"/>
    </row>
    <row r="80" spans="1:12" s="6" customFormat="1" ht="28.5" customHeight="1" x14ac:dyDescent="0.15">
      <c r="A80" s="30" t="s">
        <v>46</v>
      </c>
      <c r="B80" s="31" t="s">
        <v>44</v>
      </c>
      <c r="C80" s="32">
        <v>0</v>
      </c>
      <c r="D80" s="33">
        <v>0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77"/>
    </row>
    <row r="81" spans="1:12" ht="11.25" customHeight="1" x14ac:dyDescent="0.15">
      <c r="A81" s="14" t="s">
        <v>25</v>
      </c>
      <c r="B81" s="7" t="s">
        <v>44</v>
      </c>
      <c r="C81" s="8">
        <f t="shared" ref="C81:K81" si="13">IF(ISERROR(C41/C16),0,(C41/C16/12)*1000)</f>
        <v>29099.999999999996</v>
      </c>
      <c r="D81" s="9">
        <f t="shared" si="13"/>
        <v>34963.888888888891</v>
      </c>
      <c r="E81" s="10">
        <f t="shared" si="13"/>
        <v>40908.333333333336</v>
      </c>
      <c r="F81" s="8">
        <f t="shared" si="13"/>
        <v>44262.499999999993</v>
      </c>
      <c r="G81" s="10">
        <f t="shared" si="13"/>
        <v>44672.222222222226</v>
      </c>
      <c r="H81" s="8">
        <f t="shared" si="13"/>
        <v>47145.833333333336</v>
      </c>
      <c r="I81" s="10">
        <f t="shared" si="13"/>
        <v>47800.000000000007</v>
      </c>
      <c r="J81" s="8">
        <f t="shared" si="13"/>
        <v>50020.833333333336</v>
      </c>
      <c r="K81" s="10">
        <f t="shared" si="13"/>
        <v>50952.777777777774</v>
      </c>
      <c r="L81" s="77"/>
    </row>
    <row r="82" spans="1:12" ht="11.25" customHeight="1" x14ac:dyDescent="0.15">
      <c r="A82" s="14" t="s">
        <v>45</v>
      </c>
      <c r="B82" s="7" t="s">
        <v>15</v>
      </c>
      <c r="C82" s="76">
        <v>110</v>
      </c>
      <c r="D82" s="9">
        <f t="shared" si="1"/>
        <v>120.15082092401681</v>
      </c>
      <c r="E82" s="10">
        <f t="shared" si="1"/>
        <v>117.0016683880194</v>
      </c>
      <c r="F82" s="8">
        <f t="shared" si="1"/>
        <v>108.19922591159093</v>
      </c>
      <c r="G82" s="10">
        <f t="shared" si="2"/>
        <v>109.20078766890747</v>
      </c>
      <c r="H82" s="8">
        <f t="shared" si="2"/>
        <v>106.51416737268194</v>
      </c>
      <c r="I82" s="10">
        <f t="shared" si="2"/>
        <v>107.00161671433901</v>
      </c>
      <c r="J82" s="8">
        <f t="shared" si="2"/>
        <v>106.09809986743261</v>
      </c>
      <c r="K82" s="10">
        <f t="shared" si="2"/>
        <v>106.59576940957692</v>
      </c>
      <c r="L82" s="77"/>
    </row>
    <row r="83" spans="1:12" s="6" customFormat="1" ht="28.5" customHeight="1" x14ac:dyDescent="0.15">
      <c r="A83" s="30" t="s">
        <v>46</v>
      </c>
      <c r="B83" s="31" t="s">
        <v>44</v>
      </c>
      <c r="C83" s="32">
        <v>0</v>
      </c>
      <c r="D83" s="33">
        <v>0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77"/>
    </row>
    <row r="84" spans="1:12" ht="19.5" customHeight="1" x14ac:dyDescent="0.15">
      <c r="A84" s="14" t="s">
        <v>26</v>
      </c>
      <c r="B84" s="7" t="s">
        <v>44</v>
      </c>
      <c r="C84" s="8">
        <f t="shared" ref="C84:K84" si="14">IF(ISERROR(C42/C17),0,(C42/C17/12)*1000)</f>
        <v>20577.683615819209</v>
      </c>
      <c r="D84" s="9">
        <f t="shared" si="14"/>
        <v>22337.005649717514</v>
      </c>
      <c r="E84" s="10">
        <f t="shared" si="14"/>
        <v>26140.099715099714</v>
      </c>
      <c r="F84" s="8">
        <f t="shared" si="14"/>
        <v>28324.712643678158</v>
      </c>
      <c r="G84" s="10">
        <f t="shared" si="14"/>
        <v>28561.680911680909</v>
      </c>
      <c r="H84" s="8">
        <f t="shared" si="14"/>
        <v>30159.985632183903</v>
      </c>
      <c r="I84" s="10">
        <f t="shared" si="14"/>
        <v>30587.678062678064</v>
      </c>
      <c r="J84" s="8">
        <f t="shared" si="14"/>
        <v>32000</v>
      </c>
      <c r="K84" s="10">
        <f t="shared" si="14"/>
        <v>32575.3591954023</v>
      </c>
      <c r="L84" s="77"/>
    </row>
    <row r="85" spans="1:12" ht="11.25" customHeight="1" x14ac:dyDescent="0.15">
      <c r="A85" s="14" t="s">
        <v>45</v>
      </c>
      <c r="B85" s="7" t="s">
        <v>15</v>
      </c>
      <c r="C85" s="76">
        <v>113</v>
      </c>
      <c r="D85" s="9">
        <f t="shared" si="1"/>
        <v>108.54966023749056</v>
      </c>
      <c r="E85" s="10">
        <f t="shared" si="1"/>
        <v>117.02597978001718</v>
      </c>
      <c r="F85" s="8">
        <f t="shared" si="1"/>
        <v>108.35732438815646</v>
      </c>
      <c r="G85" s="10">
        <f t="shared" si="2"/>
        <v>109.26385600274654</v>
      </c>
      <c r="H85" s="8">
        <f t="shared" si="2"/>
        <v>106.47940549863041</v>
      </c>
      <c r="I85" s="10">
        <f t="shared" si="2"/>
        <v>107.09341007366476</v>
      </c>
      <c r="J85" s="8">
        <f t="shared" si="2"/>
        <v>106.10084630097639</v>
      </c>
      <c r="K85" s="10">
        <f t="shared" si="2"/>
        <v>106.4983066993553</v>
      </c>
      <c r="L85" s="77"/>
    </row>
    <row r="86" spans="1:12" s="6" customFormat="1" ht="28.5" customHeight="1" x14ac:dyDescent="0.15">
      <c r="A86" s="30" t="s">
        <v>46</v>
      </c>
      <c r="B86" s="31" t="s">
        <v>44</v>
      </c>
      <c r="C86" s="32">
        <v>32081.599999999999</v>
      </c>
      <c r="D86" s="33">
        <v>36375.800000000003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77"/>
    </row>
    <row r="87" spans="1:12" ht="11.25" customHeight="1" x14ac:dyDescent="0.15">
      <c r="A87" s="14" t="s">
        <v>27</v>
      </c>
      <c r="B87" s="7" t="s">
        <v>44</v>
      </c>
      <c r="C87" s="8">
        <f t="shared" ref="C87:K87" si="15">IF(ISERROR(C43/C18),0,(C43/C18/12)*1000)</f>
        <v>22377.462121212124</v>
      </c>
      <c r="D87" s="9">
        <f t="shared" si="15"/>
        <v>26244.817927170869</v>
      </c>
      <c r="E87" s="10">
        <f t="shared" si="15"/>
        <v>30748.446327683621</v>
      </c>
      <c r="F87" s="8">
        <f t="shared" si="15"/>
        <v>33269.230769230766</v>
      </c>
      <c r="G87" s="10">
        <f t="shared" si="15"/>
        <v>33589.601139601145</v>
      </c>
      <c r="H87" s="8">
        <f t="shared" si="15"/>
        <v>35431.681034482761</v>
      </c>
      <c r="I87" s="10">
        <f t="shared" si="15"/>
        <v>35972.222222222219</v>
      </c>
      <c r="J87" s="8">
        <f t="shared" si="15"/>
        <v>37593.478260869568</v>
      </c>
      <c r="K87" s="10">
        <f t="shared" si="15"/>
        <v>38304.597701149425</v>
      </c>
      <c r="L87" s="77"/>
    </row>
    <row r="88" spans="1:12" ht="11.25" customHeight="1" x14ac:dyDescent="0.15">
      <c r="A88" s="14" t="s">
        <v>45</v>
      </c>
      <c r="B88" s="7" t="s">
        <v>15</v>
      </c>
      <c r="C88" s="76">
        <v>119</v>
      </c>
      <c r="D88" s="9">
        <f t="shared" si="1"/>
        <v>117.28237002485098</v>
      </c>
      <c r="E88" s="10">
        <f t="shared" si="1"/>
        <v>117.16006722931087</v>
      </c>
      <c r="F88" s="8">
        <f t="shared" si="1"/>
        <v>108.19808719661266</v>
      </c>
      <c r="G88" s="10">
        <f t="shared" si="2"/>
        <v>109.23999470295043</v>
      </c>
      <c r="H88" s="8">
        <f t="shared" si="2"/>
        <v>106.49985050827189</v>
      </c>
      <c r="I88" s="10">
        <f t="shared" si="2"/>
        <v>107.09332948825056</v>
      </c>
      <c r="J88" s="8">
        <f t="shared" si="2"/>
        <v>106.1013114909307</v>
      </c>
      <c r="K88" s="10">
        <f t="shared" si="2"/>
        <v>106.48382372520304</v>
      </c>
      <c r="L88" s="77"/>
    </row>
    <row r="89" spans="1:12" s="6" customFormat="1" ht="28.5" customHeight="1" x14ac:dyDescent="0.15">
      <c r="A89" s="30" t="s">
        <v>46</v>
      </c>
      <c r="B89" s="31" t="s">
        <v>44</v>
      </c>
      <c r="C89" s="32">
        <v>29661.200000000001</v>
      </c>
      <c r="D89" s="33">
        <v>33556.5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77"/>
    </row>
    <row r="90" spans="1:12" ht="19.5" customHeight="1" x14ac:dyDescent="0.15">
      <c r="A90" s="14" t="s">
        <v>28</v>
      </c>
      <c r="B90" s="7" t="s">
        <v>44</v>
      </c>
      <c r="C90" s="8">
        <f t="shared" ref="C90:K90" si="16">IF(ISERROR(C44/C19),0,(C44/C19/12)*1000)</f>
        <v>21804.861111111113</v>
      </c>
      <c r="D90" s="9">
        <f t="shared" si="16"/>
        <v>22906.666666666668</v>
      </c>
      <c r="E90" s="10">
        <f t="shared" si="16"/>
        <v>26182.57575757576</v>
      </c>
      <c r="F90" s="8">
        <f t="shared" si="16"/>
        <v>28315</v>
      </c>
      <c r="G90" s="10">
        <f t="shared" si="16"/>
        <v>28611.363636363636</v>
      </c>
      <c r="H90" s="8">
        <f t="shared" si="16"/>
        <v>30160.833333333332</v>
      </c>
      <c r="I90" s="10">
        <f t="shared" si="16"/>
        <v>30653.78787878788</v>
      </c>
      <c r="J90" s="8">
        <f t="shared" si="16"/>
        <v>32000.833333333332</v>
      </c>
      <c r="K90" s="10">
        <f t="shared" si="16"/>
        <v>32641.666666666664</v>
      </c>
      <c r="L90" s="77"/>
    </row>
    <row r="91" spans="1:12" ht="11.25" customHeight="1" x14ac:dyDescent="0.15">
      <c r="A91" s="14" t="s">
        <v>45</v>
      </c>
      <c r="B91" s="7" t="s">
        <v>15</v>
      </c>
      <c r="C91" s="76">
        <v>118.2</v>
      </c>
      <c r="D91" s="9">
        <f t="shared" si="1"/>
        <v>105.05302716647027</v>
      </c>
      <c r="E91" s="10">
        <f t="shared" si="1"/>
        <v>114.30111652026669</v>
      </c>
      <c r="F91" s="8">
        <f t="shared" si="1"/>
        <v>108.14444026503863</v>
      </c>
      <c r="G91" s="10">
        <f t="shared" si="2"/>
        <v>109.27635195740864</v>
      </c>
      <c r="H91" s="8">
        <f t="shared" si="2"/>
        <v>106.5189240096533</v>
      </c>
      <c r="I91" s="10">
        <f t="shared" si="2"/>
        <v>107.1385071623375</v>
      </c>
      <c r="J91" s="8">
        <f t="shared" si="2"/>
        <v>106.10062719310365</v>
      </c>
      <c r="K91" s="10">
        <f t="shared" si="2"/>
        <v>106.48493685589303</v>
      </c>
      <c r="L91" s="77"/>
    </row>
    <row r="92" spans="1:12" s="6" customFormat="1" ht="28.5" customHeight="1" x14ac:dyDescent="0.15">
      <c r="A92" s="30" t="s">
        <v>46</v>
      </c>
      <c r="B92" s="31" t="s">
        <v>44</v>
      </c>
      <c r="C92" s="32">
        <v>0</v>
      </c>
      <c r="D92" s="33">
        <v>0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77"/>
    </row>
    <row r="93" spans="1:12" ht="19.5" customHeight="1" x14ac:dyDescent="0.15">
      <c r="A93" s="14" t="s">
        <v>29</v>
      </c>
      <c r="B93" s="7" t="s">
        <v>44</v>
      </c>
      <c r="C93" s="8">
        <f t="shared" ref="C93:K93" si="17">IF(ISERROR(C45/C20),0,(C45/C20/12)*1000)</f>
        <v>25140.833333333332</v>
      </c>
      <c r="D93" s="9">
        <f t="shared" si="17"/>
        <v>28787.037037037036</v>
      </c>
      <c r="E93" s="10">
        <f t="shared" si="17"/>
        <v>33363.888888888891</v>
      </c>
      <c r="F93" s="8">
        <f t="shared" si="17"/>
        <v>36133.333333333336</v>
      </c>
      <c r="G93" s="10">
        <f t="shared" si="17"/>
        <v>36559.259259259255</v>
      </c>
      <c r="H93" s="8">
        <f t="shared" si="17"/>
        <v>38505.208333333336</v>
      </c>
      <c r="I93" s="10">
        <f t="shared" si="17"/>
        <v>39118.518518518518</v>
      </c>
      <c r="J93" s="8">
        <f t="shared" si="17"/>
        <v>40855.208333333328</v>
      </c>
      <c r="K93" s="10">
        <f t="shared" si="17"/>
        <v>41710.185185185182</v>
      </c>
      <c r="L93" s="77"/>
    </row>
    <row r="94" spans="1:12" ht="11.25" customHeight="1" x14ac:dyDescent="0.15">
      <c r="A94" s="14" t="s">
        <v>45</v>
      </c>
      <c r="B94" s="7" t="s">
        <v>15</v>
      </c>
      <c r="C94" s="76">
        <v>112.6</v>
      </c>
      <c r="D94" s="9">
        <f t="shared" si="1"/>
        <v>114.50311393962163</v>
      </c>
      <c r="E94" s="10">
        <f t="shared" si="1"/>
        <v>115.89900289482149</v>
      </c>
      <c r="F94" s="8">
        <f t="shared" si="1"/>
        <v>108.30072433602531</v>
      </c>
      <c r="G94" s="10">
        <f t="shared" si="2"/>
        <v>109.57733189021172</v>
      </c>
      <c r="H94" s="8">
        <f t="shared" si="2"/>
        <v>106.56422970479704</v>
      </c>
      <c r="I94" s="10">
        <f t="shared" si="2"/>
        <v>107.00030392057542</v>
      </c>
      <c r="J94" s="8">
        <f t="shared" si="2"/>
        <v>106.10307047206815</v>
      </c>
      <c r="K94" s="10">
        <f t="shared" si="2"/>
        <v>106.6251656883166</v>
      </c>
      <c r="L94" s="77"/>
    </row>
    <row r="95" spans="1:12" s="6" customFormat="1" ht="28.5" customHeight="1" x14ac:dyDescent="0.15">
      <c r="A95" s="30" t="s">
        <v>46</v>
      </c>
      <c r="B95" s="31" t="s">
        <v>44</v>
      </c>
      <c r="C95" s="32">
        <v>25138.3</v>
      </c>
      <c r="D95" s="33">
        <v>30857.8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77"/>
    </row>
    <row r="96" spans="1:12" ht="11.25" customHeight="1" x14ac:dyDescent="0.15">
      <c r="A96" s="14" t="s">
        <v>30</v>
      </c>
      <c r="B96" s="7" t="s">
        <v>44</v>
      </c>
      <c r="C96" s="8">
        <f t="shared" ref="C96:K96" si="18">IF(ISERROR(C46/C21),0,(C46/C21/12)*1000)</f>
        <v>34894.117647058818</v>
      </c>
      <c r="D96" s="9">
        <f t="shared" si="18"/>
        <v>39208.854166666672</v>
      </c>
      <c r="E96" s="10">
        <f t="shared" si="18"/>
        <v>45403.645833333336</v>
      </c>
      <c r="F96" s="8">
        <f t="shared" si="18"/>
        <v>47778.888888888891</v>
      </c>
      <c r="G96" s="10">
        <f t="shared" si="18"/>
        <v>49565.625000000007</v>
      </c>
      <c r="H96" s="8">
        <f t="shared" si="18"/>
        <v>50883.92857142858</v>
      </c>
      <c r="I96" s="10">
        <f t="shared" si="18"/>
        <v>53068.333333333328</v>
      </c>
      <c r="J96" s="8">
        <f t="shared" si="18"/>
        <v>55752.976190476198</v>
      </c>
      <c r="K96" s="10">
        <f t="shared" si="18"/>
        <v>56563.333333333336</v>
      </c>
      <c r="L96" s="77"/>
    </row>
    <row r="97" spans="1:12" ht="11.25" customHeight="1" x14ac:dyDescent="0.15">
      <c r="A97" s="14" t="s">
        <v>45</v>
      </c>
      <c r="B97" s="7" t="s">
        <v>15</v>
      </c>
      <c r="C97" s="76">
        <v>102</v>
      </c>
      <c r="D97" s="9">
        <f t="shared" si="1"/>
        <v>112.36522603394023</v>
      </c>
      <c r="E97" s="10">
        <f t="shared" si="1"/>
        <v>115.79947131414301</v>
      </c>
      <c r="F97" s="8">
        <f t="shared" si="1"/>
        <v>105.23139279227607</v>
      </c>
      <c r="G97" s="10">
        <f t="shared" si="2"/>
        <v>109.16661887008891</v>
      </c>
      <c r="H97" s="8">
        <f t="shared" si="2"/>
        <v>106.49876913161489</v>
      </c>
      <c r="I97" s="10">
        <f t="shared" si="2"/>
        <v>107.06680957484814</v>
      </c>
      <c r="J97" s="8">
        <f t="shared" si="2"/>
        <v>109.56893022167631</v>
      </c>
      <c r="K97" s="10">
        <f t="shared" si="2"/>
        <v>106.58584843440848</v>
      </c>
      <c r="L97" s="77"/>
    </row>
    <row r="98" spans="1:12" s="6" customFormat="1" ht="28.5" customHeight="1" x14ac:dyDescent="0.15">
      <c r="A98" s="30" t="s">
        <v>46</v>
      </c>
      <c r="B98" s="31" t="s">
        <v>44</v>
      </c>
      <c r="C98" s="32">
        <v>38208.300000000003</v>
      </c>
      <c r="D98" s="33">
        <v>41241.4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77"/>
    </row>
    <row r="99" spans="1:12" ht="19.5" customHeight="1" x14ac:dyDescent="0.15">
      <c r="A99" s="14" t="s">
        <v>31</v>
      </c>
      <c r="B99" s="7" t="s">
        <v>44</v>
      </c>
      <c r="C99" s="8">
        <f t="shared" ref="C99:K99" si="19">IF(ISERROR(C47/C22),0,(C47/C22/12)*1000)</f>
        <v>26693.749999999996</v>
      </c>
      <c r="D99" s="9">
        <f t="shared" si="19"/>
        <v>24587.500000000004</v>
      </c>
      <c r="E99" s="10">
        <f t="shared" si="19"/>
        <v>28472.916666666668</v>
      </c>
      <c r="F99" s="8">
        <f t="shared" si="19"/>
        <v>30877.777777777777</v>
      </c>
      <c r="G99" s="10">
        <f t="shared" si="19"/>
        <v>31114.583333333332</v>
      </c>
      <c r="H99" s="8">
        <f t="shared" si="19"/>
        <v>32894.444444444445</v>
      </c>
      <c r="I99" s="10">
        <f t="shared" si="19"/>
        <v>33335.416666666664</v>
      </c>
      <c r="J99" s="8">
        <f t="shared" si="19"/>
        <v>34902.777777777781</v>
      </c>
      <c r="K99" s="10">
        <f t="shared" si="19"/>
        <v>35535.416666666672</v>
      </c>
      <c r="L99" s="77"/>
    </row>
    <row r="100" spans="1:12" ht="11.25" customHeight="1" x14ac:dyDescent="0.15">
      <c r="A100" s="14" t="s">
        <v>45</v>
      </c>
      <c r="B100" s="7" t="s">
        <v>15</v>
      </c>
      <c r="C100" s="76">
        <v>136.6</v>
      </c>
      <c r="D100" s="9">
        <f t="shared" si="1"/>
        <v>92.109576211660055</v>
      </c>
      <c r="E100" s="10">
        <f t="shared" si="1"/>
        <v>115.80240637180137</v>
      </c>
      <c r="F100" s="8">
        <f t="shared" si="1"/>
        <v>108.44613546011072</v>
      </c>
      <c r="G100" s="10">
        <f t="shared" si="2"/>
        <v>109.27782249213433</v>
      </c>
      <c r="H100" s="8">
        <f t="shared" si="2"/>
        <v>106.53112630442605</v>
      </c>
      <c r="I100" s="10">
        <f t="shared" si="2"/>
        <v>107.13759625041848</v>
      </c>
      <c r="J100" s="8">
        <f t="shared" si="2"/>
        <v>106.10538760344537</v>
      </c>
      <c r="K100" s="10">
        <f t="shared" si="2"/>
        <v>106.59958752577967</v>
      </c>
      <c r="L100" s="77"/>
    </row>
    <row r="101" spans="1:12" s="6" customFormat="1" ht="28.5" customHeight="1" x14ac:dyDescent="0.15">
      <c r="A101" s="30" t="s">
        <v>46</v>
      </c>
      <c r="B101" s="31" t="s">
        <v>44</v>
      </c>
      <c r="C101" s="32">
        <v>0</v>
      </c>
      <c r="D101" s="33">
        <v>0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77"/>
    </row>
    <row r="102" spans="1:12" ht="19.5" customHeight="1" x14ac:dyDescent="0.15">
      <c r="A102" s="14" t="s">
        <v>32</v>
      </c>
      <c r="B102" s="7" t="s">
        <v>44</v>
      </c>
      <c r="C102" s="8">
        <f t="shared" ref="C102:K102" si="20">IF(ISERROR(C48/C23),0,(C48/C23/12)*1000)</f>
        <v>24476.190476190477</v>
      </c>
      <c r="D102" s="9">
        <f t="shared" si="20"/>
        <v>27090.625</v>
      </c>
      <c r="E102" s="10">
        <f t="shared" si="20"/>
        <v>31262.5</v>
      </c>
      <c r="F102" s="8">
        <f t="shared" si="20"/>
        <v>33913.095238095237</v>
      </c>
      <c r="G102" s="10">
        <f t="shared" si="20"/>
        <v>34150</v>
      </c>
      <c r="H102" s="8">
        <f t="shared" si="20"/>
        <v>36121.428571428572</v>
      </c>
      <c r="I102" s="10">
        <f t="shared" si="20"/>
        <v>36558.333333333328</v>
      </c>
      <c r="J102" s="8">
        <f t="shared" si="20"/>
        <v>38325</v>
      </c>
      <c r="K102" s="10">
        <f t="shared" si="20"/>
        <v>38971.428571428565</v>
      </c>
      <c r="L102" s="77"/>
    </row>
    <row r="103" spans="1:12" ht="11.25" customHeight="1" x14ac:dyDescent="0.15">
      <c r="A103" s="14" t="s">
        <v>45</v>
      </c>
      <c r="B103" s="7" t="s">
        <v>15</v>
      </c>
      <c r="C103" s="76">
        <v>125.7</v>
      </c>
      <c r="D103" s="9">
        <f t="shared" si="1"/>
        <v>110.68154182879377</v>
      </c>
      <c r="E103" s="10">
        <f t="shared" si="1"/>
        <v>115.39970008074749</v>
      </c>
      <c r="F103" s="8">
        <f t="shared" si="1"/>
        <v>108.47851335656213</v>
      </c>
      <c r="G103" s="10">
        <f t="shared" si="2"/>
        <v>109.23630547780887</v>
      </c>
      <c r="H103" s="8">
        <f t="shared" si="2"/>
        <v>106.51174219819568</v>
      </c>
      <c r="I103" s="10">
        <f t="shared" si="2"/>
        <v>107.05222059541238</v>
      </c>
      <c r="J103" s="8">
        <f t="shared" si="2"/>
        <v>106.10045481510777</v>
      </c>
      <c r="K103" s="10">
        <f t="shared" si="2"/>
        <v>106.60067081311668</v>
      </c>
      <c r="L103" s="77"/>
    </row>
    <row r="104" spans="1:12" s="6" customFormat="1" ht="28.5" customHeight="1" x14ac:dyDescent="0.15">
      <c r="A104" s="30" t="s">
        <v>46</v>
      </c>
      <c r="B104" s="31" t="s">
        <v>44</v>
      </c>
      <c r="C104" s="32">
        <v>24476.400000000001</v>
      </c>
      <c r="D104" s="33">
        <v>27090.6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77"/>
    </row>
    <row r="105" spans="1:12" ht="19.5" customHeight="1" x14ac:dyDescent="0.15">
      <c r="A105" s="14" t="s">
        <v>33</v>
      </c>
      <c r="B105" s="7" t="s">
        <v>44</v>
      </c>
      <c r="C105" s="8">
        <f t="shared" ref="C105:K105" si="21">IF(ISERROR(C49/C24),0,(C49/C24/12)*1000)</f>
        <v>24476.666666666664</v>
      </c>
      <c r="D105" s="9">
        <f t="shared" si="21"/>
        <v>28676.923076923078</v>
      </c>
      <c r="E105" s="10">
        <f t="shared" si="21"/>
        <v>33276.923076923078</v>
      </c>
      <c r="F105" s="8">
        <f t="shared" si="21"/>
        <v>36083.333333333336</v>
      </c>
      <c r="G105" s="10">
        <f t="shared" si="21"/>
        <v>36360.256410256407</v>
      </c>
      <c r="H105" s="8">
        <f t="shared" si="21"/>
        <v>38431.944444444445</v>
      </c>
      <c r="I105" s="10">
        <f t="shared" si="21"/>
        <v>38905.128205128203</v>
      </c>
      <c r="J105" s="8">
        <f t="shared" si="21"/>
        <v>40776.515151515152</v>
      </c>
      <c r="K105" s="10">
        <f t="shared" si="21"/>
        <v>41472.916666666672</v>
      </c>
      <c r="L105" s="77"/>
    </row>
    <row r="106" spans="1:12" ht="11.25" customHeight="1" x14ac:dyDescent="0.15">
      <c r="A106" s="14" t="s">
        <v>45</v>
      </c>
      <c r="B106" s="7" t="s">
        <v>15</v>
      </c>
      <c r="C106" s="76">
        <v>131.9</v>
      </c>
      <c r="D106" s="9">
        <f t="shared" si="1"/>
        <v>117.16024680752994</v>
      </c>
      <c r="E106" s="10">
        <f t="shared" si="1"/>
        <v>116.04077253218883</v>
      </c>
      <c r="F106" s="8">
        <f t="shared" si="1"/>
        <v>108.43350285097858</v>
      </c>
      <c r="G106" s="10">
        <f t="shared" si="2"/>
        <v>109.26568038218522</v>
      </c>
      <c r="H106" s="8">
        <f t="shared" si="2"/>
        <v>106.50885296381831</v>
      </c>
      <c r="I106" s="10">
        <f t="shared" si="2"/>
        <v>106.99904798843482</v>
      </c>
      <c r="J106" s="8">
        <f t="shared" si="2"/>
        <v>106.10057789415239</v>
      </c>
      <c r="K106" s="10">
        <f t="shared" si="2"/>
        <v>106.60012851776185</v>
      </c>
      <c r="L106" s="77"/>
    </row>
    <row r="107" spans="1:12" s="6" customFormat="1" ht="28.5" customHeight="1" x14ac:dyDescent="0.15">
      <c r="A107" s="30" t="s">
        <v>46</v>
      </c>
      <c r="B107" s="31" t="s">
        <v>44</v>
      </c>
      <c r="C107" s="32">
        <v>23912.2</v>
      </c>
      <c r="D107" s="33">
        <v>29591.3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77"/>
    </row>
    <row r="108" spans="1:12" ht="29.25" customHeight="1" x14ac:dyDescent="0.15">
      <c r="A108" s="14" t="s">
        <v>34</v>
      </c>
      <c r="B108" s="7" t="s">
        <v>44</v>
      </c>
      <c r="C108" s="8">
        <f t="shared" ref="C108:K108" si="22">IF(ISERROR(C50/C25),0,(C50/C25/12)*1000)</f>
        <v>35199.595469255662</v>
      </c>
      <c r="D108" s="9">
        <f t="shared" si="22"/>
        <v>40097.516025641024</v>
      </c>
      <c r="E108" s="10">
        <f t="shared" si="22"/>
        <v>42479.286858974359</v>
      </c>
      <c r="F108" s="8">
        <f t="shared" si="22"/>
        <v>46047.572815533982</v>
      </c>
      <c r="G108" s="10">
        <f t="shared" si="22"/>
        <v>46422.222222222226</v>
      </c>
      <c r="H108" s="8">
        <f t="shared" si="22"/>
        <v>49045.121951219509</v>
      </c>
      <c r="I108" s="10">
        <f t="shared" si="22"/>
        <v>49671.804207119741</v>
      </c>
      <c r="J108" s="8">
        <f t="shared" si="22"/>
        <v>51969.035947712422</v>
      </c>
      <c r="K108" s="10">
        <f t="shared" si="22"/>
        <v>52950.121951219509</v>
      </c>
      <c r="L108" s="77"/>
    </row>
    <row r="109" spans="1:12" ht="11.25" customHeight="1" x14ac:dyDescent="0.15">
      <c r="A109" s="14" t="s">
        <v>45</v>
      </c>
      <c r="B109" s="7" t="s">
        <v>15</v>
      </c>
      <c r="C109" s="76">
        <v>105.9</v>
      </c>
      <c r="D109" s="9">
        <f t="shared" si="1"/>
        <v>113.9147069478777</v>
      </c>
      <c r="E109" s="10">
        <f t="shared" si="1"/>
        <v>105.93994608496516</v>
      </c>
      <c r="F109" s="8">
        <f t="shared" si="1"/>
        <v>108.40006087768343</v>
      </c>
      <c r="G109" s="10">
        <f t="shared" si="2"/>
        <v>109.28201873147705</v>
      </c>
      <c r="H109" s="8">
        <f t="shared" si="2"/>
        <v>106.50967890901366</v>
      </c>
      <c r="I109" s="10">
        <f t="shared" si="2"/>
        <v>107.00005693252217</v>
      </c>
      <c r="J109" s="8">
        <f t="shared" si="2"/>
        <v>105.96168157029165</v>
      </c>
      <c r="K109" s="10">
        <f t="shared" si="2"/>
        <v>106.59995705094576</v>
      </c>
      <c r="L109" s="77"/>
    </row>
    <row r="110" spans="1:12" s="6" customFormat="1" ht="28.5" customHeight="1" x14ac:dyDescent="0.15">
      <c r="A110" s="30" t="s">
        <v>46</v>
      </c>
      <c r="B110" s="31" t="s">
        <v>44</v>
      </c>
      <c r="C110" s="32">
        <v>35372.5</v>
      </c>
      <c r="D110" s="33">
        <v>40097.5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77"/>
    </row>
    <row r="111" spans="1:12" ht="11.25" customHeight="1" x14ac:dyDescent="0.15">
      <c r="A111" s="14" t="s">
        <v>35</v>
      </c>
      <c r="B111" s="7" t="s">
        <v>44</v>
      </c>
      <c r="C111" s="8">
        <f t="shared" ref="C111:K111" si="23">IF(ISERROR(C51/C26),0,(C51/C26/12)*1000)</f>
        <v>24437.89511494253</v>
      </c>
      <c r="D111" s="9">
        <f t="shared" si="23"/>
        <v>28363.827433628318</v>
      </c>
      <c r="E111" s="10">
        <f t="shared" si="23"/>
        <v>30123.52507374631</v>
      </c>
      <c r="F111" s="8">
        <f t="shared" si="23"/>
        <v>32656.913303437967</v>
      </c>
      <c r="G111" s="10">
        <f t="shared" si="23"/>
        <v>32894.903273809527</v>
      </c>
      <c r="H111" s="8">
        <f t="shared" si="23"/>
        <v>34782.774024024024</v>
      </c>
      <c r="I111" s="10">
        <f t="shared" si="23"/>
        <v>35197.533632286999</v>
      </c>
      <c r="J111" s="8">
        <f t="shared" si="23"/>
        <v>36904.524886877829</v>
      </c>
      <c r="K111" s="10">
        <f t="shared" si="23"/>
        <v>37520.553064275038</v>
      </c>
      <c r="L111" s="77"/>
    </row>
    <row r="112" spans="1:12" ht="11.25" customHeight="1" x14ac:dyDescent="0.15">
      <c r="A112" s="14" t="s">
        <v>45</v>
      </c>
      <c r="B112" s="7" t="s">
        <v>15</v>
      </c>
      <c r="C112" s="76">
        <v>110.4</v>
      </c>
      <c r="D112" s="9">
        <f t="shared" si="1"/>
        <v>116.06493644489571</v>
      </c>
      <c r="E112" s="10">
        <f t="shared" si="1"/>
        <v>106.20402039969996</v>
      </c>
      <c r="F112" s="8">
        <f t="shared" si="1"/>
        <v>108.40999923976224</v>
      </c>
      <c r="G112" s="10">
        <f t="shared" si="2"/>
        <v>109.2000461210251</v>
      </c>
      <c r="H112" s="8">
        <f t="shared" si="2"/>
        <v>106.50968051032017</v>
      </c>
      <c r="I112" s="10">
        <f t="shared" si="2"/>
        <v>106.99996087330281</v>
      </c>
      <c r="J112" s="8">
        <f t="shared" si="2"/>
        <v>106.10000473621896</v>
      </c>
      <c r="K112" s="10">
        <f t="shared" si="2"/>
        <v>106.5999494630985</v>
      </c>
      <c r="L112" s="77"/>
    </row>
    <row r="113" spans="1:12" s="6" customFormat="1" ht="28.5" customHeight="1" x14ac:dyDescent="0.15">
      <c r="A113" s="30" t="s">
        <v>46</v>
      </c>
      <c r="B113" s="31" t="s">
        <v>44</v>
      </c>
      <c r="C113" s="32">
        <v>24621</v>
      </c>
      <c r="D113" s="33">
        <v>28363.8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77"/>
    </row>
    <row r="114" spans="1:12" ht="19.5" customHeight="1" x14ac:dyDescent="0.15">
      <c r="A114" s="14" t="s">
        <v>36</v>
      </c>
      <c r="B114" s="7" t="s">
        <v>44</v>
      </c>
      <c r="C114" s="8">
        <f t="shared" ref="C114:K114" si="24">IF(ISERROR(C52/C27),0,(C52/C27/12)*1000)</f>
        <v>29931.060606060608</v>
      </c>
      <c r="D114" s="9">
        <f t="shared" si="24"/>
        <v>33766.972477064221</v>
      </c>
      <c r="E114" s="10">
        <f t="shared" si="24"/>
        <v>38190.817901234572</v>
      </c>
      <c r="F114" s="8">
        <f t="shared" si="24"/>
        <v>41404.517133956389</v>
      </c>
      <c r="G114" s="10">
        <f t="shared" si="24"/>
        <v>41708.179012345681</v>
      </c>
      <c r="H114" s="8">
        <f t="shared" si="24"/>
        <v>44095.794392523363</v>
      </c>
      <c r="I114" s="10">
        <f t="shared" si="24"/>
        <v>44627.700617283946</v>
      </c>
      <c r="J114" s="8">
        <f t="shared" si="24"/>
        <v>46785.691823899375</v>
      </c>
      <c r="K114" s="10">
        <f t="shared" si="24"/>
        <v>47573.1308411215</v>
      </c>
      <c r="L114" s="77"/>
    </row>
    <row r="115" spans="1:12" ht="11.25" customHeight="1" x14ac:dyDescent="0.15">
      <c r="A115" s="14" t="s">
        <v>45</v>
      </c>
      <c r="B115" s="7" t="s">
        <v>15</v>
      </c>
      <c r="C115" s="76">
        <v>107.4</v>
      </c>
      <c r="D115" s="9">
        <f t="shared" si="1"/>
        <v>112.81582340662828</v>
      </c>
      <c r="E115" s="10">
        <f t="shared" si="1"/>
        <v>113.10110175608783</v>
      </c>
      <c r="F115" s="8">
        <f t="shared" si="1"/>
        <v>108.41484788577395</v>
      </c>
      <c r="G115" s="10">
        <f t="shared" si="2"/>
        <v>109.20996539065324</v>
      </c>
      <c r="H115" s="8">
        <f t="shared" si="2"/>
        <v>106.49996049914037</v>
      </c>
      <c r="I115" s="10">
        <f t="shared" si="2"/>
        <v>106.99987789942611</v>
      </c>
      <c r="J115" s="8">
        <f t="shared" si="2"/>
        <v>106.10012240040763</v>
      </c>
      <c r="K115" s="10">
        <f t="shared" si="2"/>
        <v>106.6000044436455</v>
      </c>
      <c r="L115" s="77"/>
    </row>
    <row r="116" spans="1:12" s="6" customFormat="1" ht="28.5" customHeight="1" x14ac:dyDescent="0.15">
      <c r="A116" s="30" t="s">
        <v>46</v>
      </c>
      <c r="B116" s="31" t="s">
        <v>44</v>
      </c>
      <c r="C116" s="32">
        <v>29733.7</v>
      </c>
      <c r="D116" s="33">
        <v>33767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77"/>
    </row>
    <row r="117" spans="1:12" ht="19.5" customHeight="1" x14ac:dyDescent="0.15">
      <c r="A117" s="14" t="s">
        <v>37</v>
      </c>
      <c r="B117" s="7" t="s">
        <v>44</v>
      </c>
      <c r="C117" s="8">
        <f t="shared" ref="C117:K117" si="25">IF(ISERROR(C53/C28),0,(C53/C28/12)*1000)</f>
        <v>31205.092592592591</v>
      </c>
      <c r="D117" s="9">
        <f t="shared" si="25"/>
        <v>35172.149122807023</v>
      </c>
      <c r="E117" s="10">
        <f t="shared" si="25"/>
        <v>40810.307017543855</v>
      </c>
      <c r="F117" s="8">
        <f t="shared" si="25"/>
        <v>44248.423423423417</v>
      </c>
      <c r="G117" s="10">
        <f t="shared" si="25"/>
        <v>44573.026315789473</v>
      </c>
      <c r="H117" s="8">
        <f t="shared" si="25"/>
        <v>47124.549549549549</v>
      </c>
      <c r="I117" s="10">
        <f t="shared" si="25"/>
        <v>47692.982456140351</v>
      </c>
      <c r="J117" s="8">
        <f t="shared" si="25"/>
        <v>49999.324324324327</v>
      </c>
      <c r="K117" s="10">
        <f t="shared" si="25"/>
        <v>50840.789473684221</v>
      </c>
      <c r="L117" s="77"/>
    </row>
    <row r="118" spans="1:12" ht="11.25" customHeight="1" x14ac:dyDescent="0.15">
      <c r="A118" s="14" t="s">
        <v>45</v>
      </c>
      <c r="B118" s="7" t="s">
        <v>15</v>
      </c>
      <c r="C118" s="76">
        <v>121.1</v>
      </c>
      <c r="D118" s="9">
        <f t="shared" si="1"/>
        <v>112.71284973259822</v>
      </c>
      <c r="E118" s="10">
        <f t="shared" si="1"/>
        <v>116.03017738566572</v>
      </c>
      <c r="F118" s="8">
        <f t="shared" si="1"/>
        <v>108.42462764223156</v>
      </c>
      <c r="G118" s="10">
        <f t="shared" si="2"/>
        <v>109.22002203175798</v>
      </c>
      <c r="H118" s="8">
        <f t="shared" si="2"/>
        <v>106.49995164483899</v>
      </c>
      <c r="I118" s="10">
        <f t="shared" si="2"/>
        <v>106.99965068166276</v>
      </c>
      <c r="J118" s="8">
        <f t="shared" si="2"/>
        <v>106.10037613569563</v>
      </c>
      <c r="K118" s="10">
        <f t="shared" si="2"/>
        <v>106.60014713996691</v>
      </c>
      <c r="L118" s="77"/>
    </row>
    <row r="119" spans="1:12" s="6" customFormat="1" ht="28.5" customHeight="1" x14ac:dyDescent="0.15">
      <c r="A119" s="30" t="s">
        <v>46</v>
      </c>
      <c r="B119" s="31" t="s">
        <v>44</v>
      </c>
      <c r="C119" s="32">
        <v>31292</v>
      </c>
      <c r="D119" s="33">
        <v>35172.199999999997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77"/>
    </row>
    <row r="120" spans="1:12" ht="11.25" customHeight="1" x14ac:dyDescent="0.15">
      <c r="A120" s="14" t="s">
        <v>38</v>
      </c>
      <c r="B120" s="7" t="s">
        <v>44</v>
      </c>
      <c r="C120" s="8">
        <f t="shared" ref="C120:K120" si="26">IF(ISERROR(C54/C29),0,(C54/C29/12)*1000)</f>
        <v>25391.666666666664</v>
      </c>
      <c r="D120" s="9">
        <f t="shared" si="26"/>
        <v>26366.666666666664</v>
      </c>
      <c r="E120" s="10">
        <f t="shared" si="26"/>
        <v>28529.166666666668</v>
      </c>
      <c r="F120" s="8">
        <f t="shared" si="26"/>
        <v>30812.5</v>
      </c>
      <c r="G120" s="10">
        <f t="shared" si="26"/>
        <v>31175</v>
      </c>
      <c r="H120" s="8">
        <f t="shared" si="26"/>
        <v>32812.5</v>
      </c>
      <c r="I120" s="10">
        <f t="shared" si="26"/>
        <v>33358.333333333336</v>
      </c>
      <c r="J120" s="8">
        <f t="shared" si="26"/>
        <v>34716.666666666672</v>
      </c>
      <c r="K120" s="10">
        <f t="shared" si="26"/>
        <v>35558.333333333328</v>
      </c>
      <c r="L120" s="77"/>
    </row>
    <row r="121" spans="1:12" ht="11.25" customHeight="1" x14ac:dyDescent="0.15">
      <c r="A121" s="14" t="s">
        <v>45</v>
      </c>
      <c r="B121" s="7" t="s">
        <v>15</v>
      </c>
      <c r="C121" s="76">
        <v>104.8</v>
      </c>
      <c r="D121" s="9">
        <f t="shared" si="1"/>
        <v>103.83984246800131</v>
      </c>
      <c r="E121" s="10">
        <f t="shared" si="1"/>
        <v>108.20164348925412</v>
      </c>
      <c r="F121" s="8">
        <f t="shared" si="1"/>
        <v>108.00350518475244</v>
      </c>
      <c r="G121" s="10">
        <f t="shared" si="2"/>
        <v>109.27413465751424</v>
      </c>
      <c r="H121" s="8">
        <f t="shared" si="2"/>
        <v>106.49087221095334</v>
      </c>
      <c r="I121" s="10">
        <f t="shared" si="2"/>
        <v>107.00347500668271</v>
      </c>
      <c r="J121" s="8">
        <f t="shared" si="2"/>
        <v>105.80317460317461</v>
      </c>
      <c r="K121" s="10">
        <f t="shared" si="2"/>
        <v>106.59505370971769</v>
      </c>
      <c r="L121" s="77"/>
    </row>
    <row r="122" spans="1:12" s="6" customFormat="1" ht="28.5" customHeight="1" x14ac:dyDescent="0.15">
      <c r="A122" s="55" t="s">
        <v>46</v>
      </c>
      <c r="B122" s="56" t="s">
        <v>44</v>
      </c>
      <c r="C122" s="57">
        <v>0</v>
      </c>
      <c r="D122" s="58">
        <v>0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87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2024-07-02T05:43:27Z</cp:lastPrinted>
  <dcterms:created xsi:type="dcterms:W3CDTF">2022-05-16T06:37:38Z</dcterms:created>
  <dcterms:modified xsi:type="dcterms:W3CDTF">2024-07-02T06:21:23Z</dcterms:modified>
</cp:coreProperties>
</file>